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DMINISTRACION 2024-2027\PLANTILLAS DE PERSONAL\Plantillas personal Cuenta Publica  2024\"/>
    </mc:Choice>
  </mc:AlternateContent>
  <bookViews>
    <workbookView xWindow="-120" yWindow="-120" windowWidth="20730" windowHeight="11160"/>
  </bookViews>
  <sheets>
    <sheet name="CTA. PUB 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1" l="1"/>
  <c r="P23" i="1" s="1"/>
  <c r="L21" i="1"/>
  <c r="P21" i="1" s="1"/>
  <c r="L81" i="1"/>
  <c r="P81" i="1" s="1"/>
  <c r="L28" i="1" l="1"/>
  <c r="P28" i="1" s="1"/>
  <c r="L37" i="1" l="1"/>
  <c r="P37" i="1" s="1"/>
  <c r="L92" i="1" l="1"/>
  <c r="P92" i="1" s="1"/>
  <c r="L82" i="1"/>
  <c r="P82" i="1" s="1"/>
  <c r="L80" i="1"/>
  <c r="L79" i="1"/>
  <c r="L58" i="1"/>
  <c r="L34" i="1"/>
  <c r="P34" i="1" s="1"/>
  <c r="P30" i="1"/>
  <c r="L10" i="1"/>
  <c r="L48" i="1" l="1"/>
  <c r="P48" i="1" s="1"/>
  <c r="P47" i="1"/>
  <c r="P46" i="1"/>
  <c r="L45" i="1"/>
  <c r="P45" i="1" s="1"/>
  <c r="L44" i="1"/>
  <c r="P44" i="1" s="1"/>
  <c r="L49" i="1"/>
  <c r="P49" i="1" s="1"/>
  <c r="L50" i="1"/>
  <c r="P50" i="1" s="1"/>
  <c r="L51" i="1"/>
  <c r="P51" i="1" s="1"/>
  <c r="L52" i="1"/>
  <c r="P52" i="1" s="1"/>
  <c r="L53" i="1"/>
  <c r="P53" i="1" s="1"/>
  <c r="L54" i="1"/>
  <c r="P54" i="1" s="1"/>
  <c r="L55" i="1"/>
  <c r="P55" i="1" s="1"/>
  <c r="L56" i="1"/>
  <c r="P56" i="1" s="1"/>
  <c r="L57" i="1"/>
  <c r="P57" i="1" s="1"/>
  <c r="P58" i="1"/>
  <c r="L59" i="1"/>
  <c r="P59" i="1" s="1"/>
  <c r="L60" i="1"/>
  <c r="P60" i="1" s="1"/>
  <c r="L61" i="1"/>
  <c r="P61" i="1" s="1"/>
  <c r="L62" i="1"/>
  <c r="P62" i="1" s="1"/>
  <c r="L73" i="1"/>
  <c r="P73" i="1" s="1"/>
  <c r="L72" i="1"/>
  <c r="P72" i="1" s="1"/>
  <c r="L75" i="1"/>
  <c r="P75" i="1" s="1"/>
  <c r="L77" i="1"/>
  <c r="P77" i="1" s="1"/>
  <c r="L78" i="1"/>
  <c r="P78" i="1" s="1"/>
  <c r="P79" i="1"/>
  <c r="P80" i="1"/>
  <c r="L84" i="1"/>
  <c r="P84" i="1" s="1"/>
  <c r="L86" i="1"/>
  <c r="P86" i="1" s="1"/>
  <c r="P88" i="1"/>
  <c r="L90" i="1"/>
  <c r="P90" i="1" s="1"/>
  <c r="L95" i="1" l="1"/>
  <c r="P95" i="1" s="1"/>
  <c r="L22" i="1" l="1"/>
  <c r="P22" i="1" s="1"/>
  <c r="L24" i="1"/>
  <c r="P24" i="1" s="1"/>
  <c r="L35" i="1"/>
  <c r="P35" i="1" s="1"/>
  <c r="L96" i="1" l="1"/>
  <c r="P96" i="1" l="1"/>
  <c r="L94" i="1"/>
  <c r="P94" i="1" s="1"/>
  <c r="L93" i="1"/>
  <c r="P93" i="1" s="1"/>
  <c r="L36" i="1"/>
  <c r="P36" i="1" s="1"/>
  <c r="L27" i="1"/>
  <c r="P27" i="1" s="1"/>
  <c r="L26" i="1"/>
  <c r="P26" i="1" s="1"/>
  <c r="L20" i="1"/>
  <c r="P20" i="1" s="1"/>
  <c r="L11" i="1"/>
  <c r="P11" i="1" s="1"/>
  <c r="P10" i="1"/>
</calcChain>
</file>

<file path=xl/sharedStrings.xml><?xml version="1.0" encoding="utf-8"?>
<sst xmlns="http://schemas.openxmlformats.org/spreadsheetml/2006/main" count="334" uniqueCount="217">
  <si>
    <t>H. AYUNTAMIENTO DE EL PLATEADO DE JOAQUIN AMARO, ZAC.</t>
  </si>
  <si>
    <t xml:space="preserve">                          REPORTE DE CATEGORIAS Y PLAZAS </t>
  </si>
  <si>
    <t xml:space="preserve">No. </t>
  </si>
  <si>
    <t>R.F.C.</t>
  </si>
  <si>
    <t xml:space="preserve">           N  O  M  B  R  E </t>
  </si>
  <si>
    <t>CARGO</t>
  </si>
  <si>
    <t>CATEGORÍA</t>
  </si>
  <si>
    <t>BASE</t>
  </si>
  <si>
    <t>CONFIANZA</t>
  </si>
  <si>
    <t>EVENTUAL</t>
  </si>
  <si>
    <t>COMI-SIONADO</t>
  </si>
  <si>
    <t xml:space="preserve">SUELDO </t>
  </si>
  <si>
    <t>COMPENSACIÓN / COMISIÓN</t>
  </si>
  <si>
    <t>PERCEPCIÓN POR COMISIÓN</t>
  </si>
  <si>
    <t>OTRAS PERCEPCIONES</t>
  </si>
  <si>
    <t>TOTAL PERC.</t>
  </si>
  <si>
    <t>SEMANAL</t>
  </si>
  <si>
    <t>QUINCENAL</t>
  </si>
  <si>
    <t>MENSUAL</t>
  </si>
  <si>
    <t>H. AYUNTAMIENTO</t>
  </si>
  <si>
    <t>X</t>
  </si>
  <si>
    <t>REGIDOR</t>
  </si>
  <si>
    <t>SECRETARIA DE GOBIERNO MUNICIPAL</t>
  </si>
  <si>
    <t>TESORERÍA</t>
  </si>
  <si>
    <t>AAGA-671214-H50</t>
  </si>
  <si>
    <t>ALVAREZ GALVEZ ADELINA</t>
  </si>
  <si>
    <t>AUXILIAR DE TESORERÍA</t>
  </si>
  <si>
    <t>CONTRALORIA</t>
  </si>
  <si>
    <t>OBRAS PUBLICAS</t>
  </si>
  <si>
    <t>AARJ-901126-GW0</t>
  </si>
  <si>
    <t>DIRECTOR DE OBRAS PUBLICAS</t>
  </si>
  <si>
    <t>LEGF-831007-4U7</t>
  </si>
  <si>
    <t>AUXILIAR DE OBRAS PUBLICAS</t>
  </si>
  <si>
    <t>HERL-600103-NH7</t>
  </si>
  <si>
    <t>HERNANDEZ RODRIGUEZ LUIS ANTONIO</t>
  </si>
  <si>
    <t>CHOFER</t>
  </si>
  <si>
    <t>RAAR-600704-S97</t>
  </si>
  <si>
    <t>RAMIREZ ALVAREZ J. REFUGIO</t>
  </si>
  <si>
    <t>OPERADOR DE MAQUINA</t>
  </si>
  <si>
    <t>ROGG-681022-AE9</t>
  </si>
  <si>
    <t>RODRIGUEZ GALVEZ GONZALO</t>
  </si>
  <si>
    <t>AARA-760709-1C6</t>
  </si>
  <si>
    <t>LIMPIA Y AGUA POTABLE</t>
  </si>
  <si>
    <t>ALUMBRADO PUBLICO</t>
  </si>
  <si>
    <t>OEGJ-720912-DQ2</t>
  </si>
  <si>
    <t>LAGI-660405-8C3</t>
  </si>
  <si>
    <t>DE LARA GUZMAN IRENE</t>
  </si>
  <si>
    <t>INT. DE CENTRO DE SALUD</t>
  </si>
  <si>
    <t>GUHJ-640317-GG3</t>
  </si>
  <si>
    <t>GUARDADO HERRERA JUANA</t>
  </si>
  <si>
    <t>ENCARGADA BASURERO</t>
  </si>
  <si>
    <t>LALJ-740325-AX1</t>
  </si>
  <si>
    <t>LARES LEDEZMA JOSEFINA</t>
  </si>
  <si>
    <t xml:space="preserve">LIMPIA    </t>
  </si>
  <si>
    <t>SOVL-680322-4H2</t>
  </si>
  <si>
    <t>SOLIS VILLA LUCRECIA</t>
  </si>
  <si>
    <t>INT. C. DE SALUD ANTONIO R. VELA</t>
  </si>
  <si>
    <t>LEGM-630601-UZ1</t>
  </si>
  <si>
    <t xml:space="preserve">INT. DE PRESIDENCIA </t>
  </si>
  <si>
    <t>ROSM-550821-FE7</t>
  </si>
  <si>
    <t>ROMERO SALAMANCA MAXIMILIANO</t>
  </si>
  <si>
    <t>SIST. A. POT. LAS LABORES</t>
  </si>
  <si>
    <t>GARR-700622-H3A</t>
  </si>
  <si>
    <t>GALVEZ ROMERO RAUL</t>
  </si>
  <si>
    <t>ENC. A. POT. FCO. I. MADERO</t>
  </si>
  <si>
    <t>DIRJ-630624-E96</t>
  </si>
  <si>
    <t>DIAZ ROMERO JUANITA</t>
  </si>
  <si>
    <t>INTENDENTE DE PLAZAS CIVICAS</t>
  </si>
  <si>
    <t>AIHA-700713-AX5</t>
  </si>
  <si>
    <t>INTENDENTE ESCUELA IGNACIO RAMIREZ</t>
  </si>
  <si>
    <t>SEGURIDAD PUBLICA</t>
  </si>
  <si>
    <t>POLICIA PREVENTIVO</t>
  </si>
  <si>
    <t>ROJA660415-KQ5</t>
  </si>
  <si>
    <t>DIRECTOR DE SEGURIDAD PUBLICA</t>
  </si>
  <si>
    <t>REGISTRO CIVIL</t>
  </si>
  <si>
    <t>DIF</t>
  </si>
  <si>
    <t>DIRECTORA</t>
  </si>
  <si>
    <t>CASB-910421-KL1</t>
  </si>
  <si>
    <t>CATASTRO</t>
  </si>
  <si>
    <t>ENC. DE CATASTRO</t>
  </si>
  <si>
    <t>MAOC-501205-PK1</t>
  </si>
  <si>
    <t>MOLINO</t>
  </si>
  <si>
    <t>MARQUEZ OROZCO CARLOTA</t>
  </si>
  <si>
    <t>ENC. DE MOLINO PUBLICO</t>
  </si>
  <si>
    <t>ESCUELAS</t>
  </si>
  <si>
    <t>MAESTRO COMUNITARIO</t>
  </si>
  <si>
    <t>OEAA-630601-AI4</t>
  </si>
  <si>
    <t>BIBLIOTECAS</t>
  </si>
  <si>
    <t>ORTEGA ALBA MA. DE LOS ANGELES</t>
  </si>
  <si>
    <t>BIBLIOTECARIA</t>
  </si>
  <si>
    <t>DIR. DE DES ECO SOC</t>
  </si>
  <si>
    <t>AUXILIAR DE DES-ECO-SOC</t>
  </si>
  <si>
    <t>MURI-781215-8Q5</t>
  </si>
  <si>
    <t>MURO RODRIGUEZ LUCIA</t>
  </si>
  <si>
    <t>ENC. DE C.C.A. EL PLATEADO</t>
  </si>
  <si>
    <t>MAFE-800720-UC5</t>
  </si>
  <si>
    <t>ENC. DE C.C.A. DE R. VELA</t>
  </si>
  <si>
    <t>ESPACIOS PUBLICOS</t>
  </si>
  <si>
    <t>OEAP6004205K6</t>
  </si>
  <si>
    <t xml:space="preserve">AUXILIAR DEL DIF </t>
  </si>
  <si>
    <t xml:space="preserve">REPORTE DE CATEGORIAS Y PLAZAS </t>
  </si>
  <si>
    <t xml:space="preserve">REGIDOR </t>
  </si>
  <si>
    <t>ENCARGADO DEL AGUA DE PALO ALTO</t>
  </si>
  <si>
    <t xml:space="preserve">TOMA DE LECTURA DE AGUA </t>
  </si>
  <si>
    <t>PRESIDENTE MUNICIPAL</t>
  </si>
  <si>
    <t>SÍNDICA</t>
  </si>
  <si>
    <t>TESORERA MUNICIPAL</t>
  </si>
  <si>
    <t>AAAC-701216-JP4</t>
  </si>
  <si>
    <t>LIMPIA Y SISTEME DE AGUA</t>
  </si>
  <si>
    <t>FOAA-650216-1X2</t>
  </si>
  <si>
    <t>SINDICA MUNICIPAL</t>
  </si>
  <si>
    <t>SECRETARIO DEL AYUNTAMIENTO</t>
  </si>
  <si>
    <t>RERY-910302-PC1</t>
  </si>
  <si>
    <t>CONTROLARA INVESTIGADOR</t>
  </si>
  <si>
    <t>AIGS-620725-ME8</t>
  </si>
  <si>
    <t>VEGA GALVEZ SANDRA</t>
  </si>
  <si>
    <t>VEGS-950712-HX8</t>
  </si>
  <si>
    <t xml:space="preserve"> ORTEGA GALVEZ JORGE</t>
  </si>
  <si>
    <t xml:space="preserve"> AVILA GALVEZ SAMUEL</t>
  </si>
  <si>
    <t xml:space="preserve"> FLORES AVILA JOSE ANTONIO</t>
  </si>
  <si>
    <t xml:space="preserve"> ALBA RODRIGUEZ ALEJANDRO</t>
  </si>
  <si>
    <t xml:space="preserve"> ORTEGA AVILA PEDRO</t>
  </si>
  <si>
    <t>ENLACE MUNICIPAL DEL IZAI</t>
  </si>
  <si>
    <t>SECRE.AUX. OBRAS PUBLICAS</t>
  </si>
  <si>
    <t>ENAR. COCINA FCO.I.MADERO</t>
  </si>
  <si>
    <t>ENAR. COCINA EL PLATEADO</t>
  </si>
  <si>
    <t>AUX. COCINA PLATEADO</t>
  </si>
  <si>
    <t>SECR.AUXI. DES-ECO-SOS</t>
  </si>
  <si>
    <t>x</t>
  </si>
  <si>
    <t>ALVAREZ AVILA MA. DEL CARMEN</t>
  </si>
  <si>
    <t>ALVAREZ LEAÑOS HECTOR MANUEL</t>
  </si>
  <si>
    <t>GUARDADO MOYA JAIME</t>
  </si>
  <si>
    <t>FLORES LOERA LEONEL</t>
  </si>
  <si>
    <t xml:space="preserve">ROMERO MARQUEZ MARIA ISABEL </t>
  </si>
  <si>
    <t>AVILA HERRERA MARIA DE LOS ANGELES</t>
  </si>
  <si>
    <t>RODRIGUEZ GALVEZ FILOMENA</t>
  </si>
  <si>
    <t>RODRIGUEZ MOYA MARIELA ALEJANDRA</t>
  </si>
  <si>
    <t>RODRIGUEZ PEREZ SUSANA</t>
  </si>
  <si>
    <t>ALVAREZ RAYGOZA JUAN MANUEL</t>
  </si>
  <si>
    <t xml:space="preserve"> MARES FLORES EDITH DE JESUS </t>
  </si>
  <si>
    <t>AIAB-020417-212</t>
  </si>
  <si>
    <t>I.G.E. YESENIA DEL REAL RODRIGUEZ</t>
  </si>
  <si>
    <t xml:space="preserve">RODRIGUEZ JIMENEZ JOSE ANASTACIO </t>
  </si>
  <si>
    <t>CASTRO SALAZAR BRENDA ELIZABETH</t>
  </si>
  <si>
    <t>RODRIGUEZ JIMENEZ RITO</t>
  </si>
  <si>
    <t>DESARROLLO ECONOMICO</t>
  </si>
  <si>
    <t>ORTEGA AVILA ESTEFANY</t>
  </si>
  <si>
    <t>ORTEGA RODRIGUEZ FAVIAN</t>
  </si>
  <si>
    <t>ENCARGADO DE PLANTA DE AGUAS RESIDUALES</t>
  </si>
  <si>
    <t xml:space="preserve"> </t>
  </si>
  <si>
    <t>NORMA FLORES LOERA</t>
  </si>
  <si>
    <t>CUPJ-920127-9D1</t>
  </si>
  <si>
    <t>CUEVAS PEREZ JAIRO</t>
  </si>
  <si>
    <t>MOSE-010928-HP2</t>
  </si>
  <si>
    <t>MONTALVO SALDAÑA ESTEPHANIA</t>
  </si>
  <si>
    <t>VILLA LEAÑOS ANTONIO</t>
  </si>
  <si>
    <t>VILA-540906-V90</t>
  </si>
  <si>
    <t>ORTEGA VILLEGAS GERARDO</t>
  </si>
  <si>
    <t>GAMG-980509-748</t>
  </si>
  <si>
    <t xml:space="preserve">CHAVEZ MARQUEZ MARIA GUADALUPE </t>
  </si>
  <si>
    <t>OEVG-850323-TM7</t>
  </si>
  <si>
    <t>YOVANE LOZANO MARA SULEMA</t>
  </si>
  <si>
    <t>ALVAREZ SALADAÑA OLIVIA</t>
  </si>
  <si>
    <t>AASO-910103-</t>
  </si>
  <si>
    <t>RORC-960716-D19</t>
  </si>
  <si>
    <t xml:space="preserve">ROMERO RAYGOZA MARIA DEL CARMEN </t>
  </si>
  <si>
    <t>SOLL-960403-</t>
  </si>
  <si>
    <t>SOLIS LOPEZ LIZBETH</t>
  </si>
  <si>
    <t>YOLM-740419-FT3</t>
  </si>
  <si>
    <t>DEL REAL RODRIGUEZ YESENIA</t>
  </si>
  <si>
    <t xml:space="preserve">SECRETARIA GENERAL DE GOB. </t>
  </si>
  <si>
    <t>PARL901212-</t>
  </si>
  <si>
    <t>PARRA RODRIGUEZ LUPE</t>
  </si>
  <si>
    <t>AUXILIAR JURIDICO Y JUEZ COMUNITARIO</t>
  </si>
  <si>
    <t>AVILA AVILABIANCA EDITH</t>
  </si>
  <si>
    <t>MAAJ-010831-A24</t>
  </si>
  <si>
    <t>MARQUEZ ALVAREZ JUAN FRANCISCO</t>
  </si>
  <si>
    <t>TESORERO MUNICIPAL</t>
  </si>
  <si>
    <t>SAVE-040530-Q40</t>
  </si>
  <si>
    <t>SANDOVAL VILLALPANDO ERICK</t>
  </si>
  <si>
    <t>CONTRALOR</t>
  </si>
  <si>
    <t>GAMG-920807-JU1</t>
  </si>
  <si>
    <t>GALVEZ MUÑOZ MARIA GUADALUPE</t>
  </si>
  <si>
    <t>GAFV-981127-FB2</t>
  </si>
  <si>
    <t>GALVEZ FLORES JOSE VALENTIN</t>
  </si>
  <si>
    <t>CONTRALOR SUBSTANCIADOR</t>
  </si>
  <si>
    <t>LEDESMA GALVEZ FLAVIO</t>
  </si>
  <si>
    <t>LEPA-011127</t>
  </si>
  <si>
    <t>LEAÑOS PEREZ JOSE ANGEL</t>
  </si>
  <si>
    <t>OFICIAL DE REGISTRO CIVIL</t>
  </si>
  <si>
    <t>OERD-820226-HW6</t>
  </si>
  <si>
    <t xml:space="preserve">ORTEGA RODRIGUEZ DERICA MARIA </t>
  </si>
  <si>
    <t>MAOJ-0001029-RK8</t>
  </si>
  <si>
    <t>MARQUEZ OROZCO JAZMIN</t>
  </si>
  <si>
    <t>AIGI-870711-IN9</t>
  </si>
  <si>
    <t>AVILA GALVEZ MARIA ISABEL</t>
  </si>
  <si>
    <t>SALF-921005-</t>
  </si>
  <si>
    <t xml:space="preserve">SANCHEZ DE LARA FLOR DE MARIA </t>
  </si>
  <si>
    <t xml:space="preserve">SECRETARIA AUXILIAR </t>
  </si>
  <si>
    <t>MELJ-870322-</t>
  </si>
  <si>
    <t xml:space="preserve">MEDINA LEAÑOS JOSE DE JESUS </t>
  </si>
  <si>
    <t xml:space="preserve">SECRETARIO PARTICULAR DEL PRESIDENTE </t>
  </si>
  <si>
    <t>OERF-800614-</t>
  </si>
  <si>
    <t>GUMJ-650206-</t>
  </si>
  <si>
    <t>FOLL-821107-</t>
  </si>
  <si>
    <t>ROJR-760811-</t>
  </si>
  <si>
    <t>ROMM-780725</t>
  </si>
  <si>
    <t>MURL-781215-8Q5</t>
  </si>
  <si>
    <t>LIC. JAIRO CUEVAS PEREZ</t>
  </si>
  <si>
    <t>M.V.Z. JUAN FRANCISCO MARQUEZ A.</t>
  </si>
  <si>
    <t xml:space="preserve">LIC. ESTEPHANIA MONTALVO SALDAÑA </t>
  </si>
  <si>
    <t>PLANTILLA DE PERSONAL ADMINISTRACIÓN 2024-2027</t>
  </si>
  <si>
    <t xml:space="preserve">                    CORRESPONDIENTE  AL PERIODO DEL 16 DE SEPTIEMBRE AL 31 DE DICIEMBRE 2024</t>
  </si>
  <si>
    <t>ROPS-890730</t>
  </si>
  <si>
    <t>ROGF-850705</t>
  </si>
  <si>
    <t>FOLN-950918</t>
  </si>
  <si>
    <t>AIOE-030827-DL5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</si>
</sst>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&quot;$&quot;#,##0.00_);[Red]\(&quot;$&quot;#,##0.00\)"/>
    <numFmt numFmtId="165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ahoma"/>
      <family val="2"/>
    </font>
    <font>
      <b/>
      <sz val="9"/>
      <name val="Tahoma"/>
      <family val="2"/>
    </font>
    <font>
      <b/>
      <sz val="9"/>
      <color indexed="48"/>
      <name val="Tahoma"/>
      <family val="2"/>
    </font>
    <font>
      <sz val="9"/>
      <name val="Arial"/>
      <family val="2"/>
    </font>
    <font>
      <sz val="9"/>
      <color theme="1"/>
      <name val="Tahoma"/>
      <family val="2"/>
    </font>
    <font>
      <sz val="8"/>
      <name val="Tahoma"/>
      <family val="2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 applyFill="1" applyBorder="1"/>
    <xf numFmtId="164" fontId="4" fillId="0" borderId="0" xfId="0" applyNumberFormat="1" applyFont="1" applyFill="1" applyBorder="1"/>
    <xf numFmtId="164" fontId="4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1" xfId="0" quotePrefix="1" applyFont="1" applyFill="1" applyBorder="1" applyAlignment="1">
      <alignment horizontal="center"/>
    </xf>
    <xf numFmtId="164" fontId="6" fillId="0" borderId="1" xfId="0" quotePrefix="1" applyNumberFormat="1" applyFont="1" applyFill="1" applyBorder="1" applyAlignment="1">
      <alignment horizontal="center"/>
    </xf>
    <xf numFmtId="49" fontId="6" fillId="0" borderId="1" xfId="0" quotePrefix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/>
    <xf numFmtId="0" fontId="5" fillId="0" borderId="1" xfId="0" applyFont="1" applyFill="1" applyBorder="1"/>
    <xf numFmtId="164" fontId="4" fillId="0" borderId="1" xfId="0" applyNumberFormat="1" applyFont="1" applyFill="1" applyBorder="1" applyAlignment="1">
      <alignment wrapText="1"/>
    </xf>
    <xf numFmtId="164" fontId="4" fillId="0" borderId="1" xfId="0" applyNumberFormat="1" applyFont="1" applyFill="1" applyBorder="1"/>
    <xf numFmtId="164" fontId="5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/>
    </xf>
    <xf numFmtId="0" fontId="3" fillId="0" borderId="1" xfId="0" applyFont="1" applyBorder="1"/>
    <xf numFmtId="0" fontId="5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164" fontId="4" fillId="0" borderId="1" xfId="0" applyNumberFormat="1" applyFont="1" applyFill="1" applyBorder="1" applyAlignment="1">
      <alignment horizontal="right"/>
    </xf>
    <xf numFmtId="164" fontId="4" fillId="0" borderId="1" xfId="0" applyNumberFormat="1" applyFont="1" applyBorder="1"/>
    <xf numFmtId="44" fontId="4" fillId="0" borderId="1" xfId="1" applyFont="1" applyFill="1" applyBorder="1"/>
    <xf numFmtId="0" fontId="7" fillId="0" borderId="1" xfId="0" applyFont="1" applyFill="1" applyBorder="1" applyAlignment="1"/>
    <xf numFmtId="164" fontId="4" fillId="2" borderId="1" xfId="0" applyNumberFormat="1" applyFont="1" applyFill="1" applyBorder="1"/>
    <xf numFmtId="0" fontId="4" fillId="0" borderId="1" xfId="0" applyFont="1" applyBorder="1"/>
    <xf numFmtId="165" fontId="4" fillId="0" borderId="1" xfId="0" applyNumberFormat="1" applyFont="1" applyBorder="1"/>
    <xf numFmtId="0" fontId="3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wrapText="1"/>
    </xf>
    <xf numFmtId="164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/>
    <xf numFmtId="164" fontId="4" fillId="2" borderId="1" xfId="0" applyNumberFormat="1" applyFont="1" applyFill="1" applyBorder="1" applyAlignment="1">
      <alignment wrapText="1"/>
    </xf>
    <xf numFmtId="164" fontId="4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/>
    <xf numFmtId="0" fontId="4" fillId="0" borderId="1" xfId="0" applyFont="1" applyFill="1" applyBorder="1" applyAlignment="1">
      <alignment horizontal="right"/>
    </xf>
    <xf numFmtId="0" fontId="8" fillId="0" borderId="1" xfId="0" applyFont="1" applyBorder="1"/>
    <xf numFmtId="0" fontId="4" fillId="0" borderId="3" xfId="0" applyFont="1" applyBorder="1" applyAlignment="1"/>
    <xf numFmtId="0" fontId="4" fillId="0" borderId="3" xfId="0" applyFont="1" applyFill="1" applyBorder="1"/>
    <xf numFmtId="164" fontId="4" fillId="0" borderId="3" xfId="0" applyNumberFormat="1" applyFont="1" applyFill="1" applyBorder="1" applyAlignment="1">
      <alignment wrapText="1"/>
    </xf>
    <xf numFmtId="164" fontId="4" fillId="0" borderId="3" xfId="0" applyNumberFormat="1" applyFont="1" applyFill="1" applyBorder="1"/>
    <xf numFmtId="164" fontId="4" fillId="0" borderId="3" xfId="0" applyNumberFormat="1" applyFont="1" applyFill="1" applyBorder="1" applyAlignment="1">
      <alignment horizontal="center"/>
    </xf>
    <xf numFmtId="164" fontId="4" fillId="0" borderId="3" xfId="0" applyNumberFormat="1" applyFont="1" applyFill="1" applyBorder="1" applyAlignment="1">
      <alignment horizontal="center" vertical="center"/>
    </xf>
    <xf numFmtId="0" fontId="4" fillId="0" borderId="1" xfId="0" applyFont="1" applyBorder="1" applyAlignment="1"/>
    <xf numFmtId="0" fontId="4" fillId="0" borderId="4" xfId="0" applyFont="1" applyFill="1" applyBorder="1"/>
    <xf numFmtId="0" fontId="8" fillId="0" borderId="1" xfId="0" applyFont="1" applyBorder="1" applyAlignment="1">
      <alignment wrapText="1"/>
    </xf>
    <xf numFmtId="44" fontId="8" fillId="0" borderId="1" xfId="1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Fill="1" applyBorder="1"/>
    <xf numFmtId="0" fontId="4" fillId="0" borderId="0" xfId="0" applyFont="1" applyBorder="1" applyAlignment="1"/>
    <xf numFmtId="164" fontId="4" fillId="0" borderId="0" xfId="0" applyNumberFormat="1" applyFont="1" applyFill="1" applyBorder="1" applyAlignment="1">
      <alignment wrapText="1"/>
    </xf>
    <xf numFmtId="164" fontId="9" fillId="0" borderId="1" xfId="0" applyNumberFormat="1" applyFont="1" applyFill="1" applyBorder="1" applyAlignment="1">
      <alignment horizontal="center" wrapText="1"/>
    </xf>
    <xf numFmtId="164" fontId="9" fillId="0" borderId="1" xfId="0" applyNumberFormat="1" applyFont="1" applyFill="1" applyBorder="1" applyAlignment="1">
      <alignment wrapText="1"/>
    </xf>
    <xf numFmtId="0" fontId="10" fillId="0" borderId="1" xfId="0" applyFont="1" applyBorder="1"/>
    <xf numFmtId="0" fontId="4" fillId="0" borderId="5" xfId="0" applyFont="1" applyFill="1" applyBorder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6" fillId="0" borderId="1" xfId="0" quotePrefix="1" applyFont="1" applyFill="1" applyBorder="1" applyAlignment="1">
      <alignment horizontal="center" vertical="center"/>
    </xf>
    <xf numFmtId="49" fontId="6" fillId="0" borderId="1" xfId="0" quotePrefix="1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3"/>
  <sheetViews>
    <sheetView tabSelected="1" view="pageBreakPreview" topLeftCell="G92" zoomScale="148" zoomScaleNormal="90" zoomScaleSheetLayoutView="148" workbookViewId="0">
      <selection activeCell="O99" sqref="O99"/>
    </sheetView>
  </sheetViews>
  <sheetFormatPr baseColWidth="10" defaultRowHeight="15" x14ac:dyDescent="0.25"/>
  <cols>
    <col min="1" max="1" width="5.28515625" customWidth="1"/>
    <col min="2" max="2" width="16.5703125" customWidth="1"/>
    <col min="3" max="3" width="33" customWidth="1"/>
    <col min="4" max="4" width="13.5703125" customWidth="1"/>
    <col min="5" max="5" width="13.7109375" customWidth="1"/>
    <col min="6" max="6" width="7.7109375" customWidth="1"/>
    <col min="7" max="7" width="11.140625" bestFit="1" customWidth="1"/>
    <col min="8" max="8" width="9.85546875" customWidth="1"/>
    <col min="10" max="10" width="9.5703125" customWidth="1"/>
    <col min="11" max="11" width="10.7109375" customWidth="1"/>
    <col min="12" max="12" width="10.85546875" customWidth="1"/>
    <col min="13" max="13" width="12.42578125" customWidth="1"/>
  </cols>
  <sheetData>
    <row r="1" spans="1:16" x14ac:dyDescent="0.2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</row>
    <row r="2" spans="1:16" x14ac:dyDescent="0.25">
      <c r="A2" s="62" t="s">
        <v>211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</row>
    <row r="3" spans="1:16" x14ac:dyDescent="0.25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5"/>
      <c r="P3" s="5"/>
    </row>
    <row r="4" spans="1:16" x14ac:dyDescent="0.25">
      <c r="A4" s="62" t="s">
        <v>212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5"/>
      <c r="P4" s="5"/>
    </row>
    <row r="5" spans="1:16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x14ac:dyDescent="0.25">
      <c r="A6" s="6"/>
      <c r="B6" s="6"/>
      <c r="C6" s="7"/>
      <c r="D6" s="6"/>
      <c r="E6" s="6"/>
      <c r="F6" s="63"/>
      <c r="G6" s="63"/>
      <c r="H6" s="63"/>
      <c r="I6" s="63"/>
      <c r="J6" s="64"/>
      <c r="K6" s="64"/>
      <c r="L6" s="8"/>
      <c r="M6" s="8"/>
      <c r="N6" s="8"/>
      <c r="O6" s="8"/>
      <c r="P6" s="8"/>
    </row>
    <row r="7" spans="1:16" x14ac:dyDescent="0.25">
      <c r="A7" s="66" t="s">
        <v>2</v>
      </c>
      <c r="B7" s="66" t="s">
        <v>3</v>
      </c>
      <c r="C7" s="66" t="s">
        <v>4</v>
      </c>
      <c r="D7" s="66" t="s">
        <v>5</v>
      </c>
      <c r="E7" s="66" t="s">
        <v>6</v>
      </c>
      <c r="F7" s="66" t="s">
        <v>7</v>
      </c>
      <c r="G7" s="66" t="s">
        <v>8</v>
      </c>
      <c r="H7" s="66" t="s">
        <v>9</v>
      </c>
      <c r="I7" s="61" t="s">
        <v>10</v>
      </c>
      <c r="J7" s="65" t="s">
        <v>11</v>
      </c>
      <c r="K7" s="65"/>
      <c r="L7" s="65"/>
      <c r="M7" s="61" t="s">
        <v>12</v>
      </c>
      <c r="N7" s="61" t="s">
        <v>13</v>
      </c>
      <c r="O7" s="61" t="s">
        <v>14</v>
      </c>
      <c r="P7" s="9" t="s">
        <v>15</v>
      </c>
    </row>
    <row r="8" spans="1:16" x14ac:dyDescent="0.25">
      <c r="A8" s="66"/>
      <c r="B8" s="66"/>
      <c r="C8" s="66"/>
      <c r="D8" s="66"/>
      <c r="E8" s="66"/>
      <c r="F8" s="66"/>
      <c r="G8" s="66"/>
      <c r="H8" s="66"/>
      <c r="I8" s="61"/>
      <c r="J8" s="10" t="s">
        <v>16</v>
      </c>
      <c r="K8" s="11" t="s">
        <v>17</v>
      </c>
      <c r="L8" s="9" t="s">
        <v>18</v>
      </c>
      <c r="M8" s="61"/>
      <c r="N8" s="61"/>
      <c r="O8" s="61"/>
      <c r="P8" s="9" t="s">
        <v>18</v>
      </c>
    </row>
    <row r="9" spans="1:16" x14ac:dyDescent="0.25">
      <c r="A9" s="12"/>
      <c r="B9" s="12"/>
      <c r="C9" s="13" t="s">
        <v>19</v>
      </c>
      <c r="D9" s="14"/>
      <c r="E9" s="15"/>
      <c r="F9" s="16"/>
      <c r="G9" s="16"/>
      <c r="H9" s="17"/>
      <c r="I9" s="17"/>
      <c r="J9" s="17"/>
      <c r="K9" s="15"/>
      <c r="L9" s="15"/>
      <c r="M9" s="15"/>
      <c r="N9" s="15"/>
      <c r="O9" s="15"/>
      <c r="P9" s="18"/>
    </row>
    <row r="10" spans="1:16" ht="24" x14ac:dyDescent="0.25">
      <c r="A10" s="12">
        <v>1</v>
      </c>
      <c r="B10" s="12" t="s">
        <v>151</v>
      </c>
      <c r="C10" s="12" t="s">
        <v>152</v>
      </c>
      <c r="D10" s="14" t="s">
        <v>104</v>
      </c>
      <c r="E10" s="15"/>
      <c r="F10" s="18"/>
      <c r="G10" s="18" t="s">
        <v>20</v>
      </c>
      <c r="H10" s="17"/>
      <c r="I10" s="17"/>
      <c r="J10" s="17"/>
      <c r="K10" s="15">
        <v>14950.06</v>
      </c>
      <c r="L10" s="15">
        <f>+K10*2</f>
        <v>29900.12</v>
      </c>
      <c r="M10" s="15"/>
      <c r="N10" s="15"/>
      <c r="O10" s="15">
        <v>2016.34</v>
      </c>
      <c r="P10" s="18">
        <f>SUM(L10:O10)</f>
        <v>31916.46</v>
      </c>
    </row>
    <row r="11" spans="1:16" x14ac:dyDescent="0.25">
      <c r="A11" s="12">
        <v>2</v>
      </c>
      <c r="B11" s="12" t="s">
        <v>153</v>
      </c>
      <c r="C11" s="12" t="s">
        <v>154</v>
      </c>
      <c r="D11" s="14" t="s">
        <v>105</v>
      </c>
      <c r="E11" s="15"/>
      <c r="F11" s="18"/>
      <c r="G11" s="18" t="s">
        <v>20</v>
      </c>
      <c r="H11" s="17"/>
      <c r="I11" s="17"/>
      <c r="J11" s="17"/>
      <c r="K11" s="15">
        <v>6768.86</v>
      </c>
      <c r="L11" s="15">
        <f>+K11*2</f>
        <v>13537.72</v>
      </c>
      <c r="M11" s="15"/>
      <c r="N11" s="15"/>
      <c r="O11" s="15">
        <v>2016.34</v>
      </c>
      <c r="P11" s="18">
        <f>SUM(L11:O11)</f>
        <v>15554.06</v>
      </c>
    </row>
    <row r="12" spans="1:16" x14ac:dyDescent="0.25">
      <c r="A12" s="12">
        <v>3</v>
      </c>
      <c r="B12" s="12" t="s">
        <v>156</v>
      </c>
      <c r="C12" s="42" t="s">
        <v>155</v>
      </c>
      <c r="D12" s="14" t="s">
        <v>21</v>
      </c>
      <c r="E12" s="15"/>
      <c r="F12" s="18"/>
      <c r="G12" s="18" t="s">
        <v>20</v>
      </c>
      <c r="H12" s="17"/>
      <c r="I12" s="17"/>
      <c r="J12" s="17"/>
      <c r="K12" s="15"/>
      <c r="L12" s="15"/>
      <c r="M12" s="15"/>
      <c r="N12" s="15"/>
      <c r="O12" s="15"/>
      <c r="P12" s="18">
        <v>5238</v>
      </c>
    </row>
    <row r="13" spans="1:16" x14ac:dyDescent="0.25">
      <c r="A13" s="12">
        <v>4</v>
      </c>
      <c r="B13" s="12" t="s">
        <v>160</v>
      </c>
      <c r="C13" s="12" t="s">
        <v>157</v>
      </c>
      <c r="D13" s="14" t="s">
        <v>21</v>
      </c>
      <c r="E13" s="15"/>
      <c r="F13" s="18"/>
      <c r="G13" s="18" t="s">
        <v>20</v>
      </c>
      <c r="H13" s="17"/>
      <c r="I13" s="17"/>
      <c r="J13" s="17"/>
      <c r="K13" s="15"/>
      <c r="L13" s="15"/>
      <c r="M13" s="15"/>
      <c r="N13" s="15"/>
      <c r="O13" s="15"/>
      <c r="P13" s="18">
        <v>5238</v>
      </c>
    </row>
    <row r="14" spans="1:16" x14ac:dyDescent="0.25">
      <c r="A14" s="12">
        <v>5</v>
      </c>
      <c r="B14" s="12" t="s">
        <v>158</v>
      </c>
      <c r="C14" s="12" t="s">
        <v>159</v>
      </c>
      <c r="D14" s="14" t="s">
        <v>21</v>
      </c>
      <c r="E14" s="15"/>
      <c r="F14" s="18"/>
      <c r="G14" s="18" t="s">
        <v>20</v>
      </c>
      <c r="H14" s="17"/>
      <c r="I14" s="17"/>
      <c r="J14" s="17"/>
      <c r="K14" s="15"/>
      <c r="L14" s="15"/>
      <c r="M14" s="15"/>
      <c r="N14" s="15"/>
      <c r="O14" s="15"/>
      <c r="P14" s="18">
        <v>5238</v>
      </c>
    </row>
    <row r="15" spans="1:16" x14ac:dyDescent="0.25">
      <c r="A15" s="12">
        <v>6</v>
      </c>
      <c r="B15" s="12" t="s">
        <v>168</v>
      </c>
      <c r="C15" s="12" t="s">
        <v>161</v>
      </c>
      <c r="D15" s="14" t="s">
        <v>21</v>
      </c>
      <c r="E15" s="15"/>
      <c r="F15" s="18"/>
      <c r="G15" s="18" t="s">
        <v>20</v>
      </c>
      <c r="H15" s="17"/>
      <c r="I15" s="17"/>
      <c r="J15" s="17"/>
      <c r="K15" s="15"/>
      <c r="L15" s="15"/>
      <c r="M15" s="15"/>
      <c r="N15" s="15"/>
      <c r="O15" s="15"/>
      <c r="P15" s="18">
        <v>5238</v>
      </c>
    </row>
    <row r="16" spans="1:16" x14ac:dyDescent="0.25">
      <c r="A16" s="12">
        <v>7</v>
      </c>
      <c r="B16" s="12" t="s">
        <v>163</v>
      </c>
      <c r="C16" s="12" t="s">
        <v>162</v>
      </c>
      <c r="D16" s="14" t="s">
        <v>101</v>
      </c>
      <c r="E16" s="15"/>
      <c r="F16" s="18"/>
      <c r="G16" s="18" t="s">
        <v>20</v>
      </c>
      <c r="H16" s="17"/>
      <c r="I16" s="17"/>
      <c r="J16" s="17"/>
      <c r="K16" s="15"/>
      <c r="L16" s="15"/>
      <c r="M16" s="15"/>
      <c r="N16" s="15"/>
      <c r="O16" s="15"/>
      <c r="P16" s="18">
        <v>5238</v>
      </c>
    </row>
    <row r="17" spans="1:16" x14ac:dyDescent="0.25">
      <c r="A17" s="12">
        <v>8</v>
      </c>
      <c r="B17" s="12" t="s">
        <v>164</v>
      </c>
      <c r="C17" s="12" t="s">
        <v>165</v>
      </c>
      <c r="D17" s="14" t="s">
        <v>21</v>
      </c>
      <c r="E17" s="15"/>
      <c r="F17" s="18"/>
      <c r="G17" s="18" t="s">
        <v>20</v>
      </c>
      <c r="H17" s="17"/>
      <c r="I17" s="17"/>
      <c r="J17" s="17"/>
      <c r="K17" s="15"/>
      <c r="L17" s="15"/>
      <c r="M17" s="15"/>
      <c r="N17" s="15"/>
      <c r="O17" s="15"/>
      <c r="P17" s="18">
        <v>5238</v>
      </c>
    </row>
    <row r="18" spans="1:16" x14ac:dyDescent="0.25">
      <c r="A18" s="12">
        <v>9</v>
      </c>
      <c r="B18" s="12" t="s">
        <v>166</v>
      </c>
      <c r="C18" s="12" t="s">
        <v>167</v>
      </c>
      <c r="D18" s="14" t="s">
        <v>21</v>
      </c>
      <c r="E18" s="15"/>
      <c r="F18" s="18"/>
      <c r="G18" s="18" t="s">
        <v>20</v>
      </c>
      <c r="H18" s="17"/>
      <c r="I18" s="17"/>
      <c r="J18" s="17"/>
      <c r="K18" s="15"/>
      <c r="L18" s="15"/>
      <c r="M18" s="15"/>
      <c r="N18" s="15"/>
      <c r="O18" s="15"/>
      <c r="P18" s="18">
        <v>5238</v>
      </c>
    </row>
    <row r="19" spans="1:16" x14ac:dyDescent="0.25">
      <c r="A19" s="12"/>
      <c r="B19" s="12"/>
      <c r="C19" s="13" t="s">
        <v>22</v>
      </c>
      <c r="D19" s="14"/>
      <c r="E19" s="15"/>
      <c r="F19" s="18"/>
      <c r="G19" s="18"/>
      <c r="H19" s="17"/>
      <c r="I19" s="17"/>
      <c r="J19" s="17"/>
      <c r="K19" s="15"/>
      <c r="L19" s="15"/>
      <c r="M19" s="15"/>
      <c r="N19" s="15"/>
      <c r="O19" s="15"/>
      <c r="P19" s="18"/>
    </row>
    <row r="20" spans="1:16" ht="35.25" x14ac:dyDescent="0.25">
      <c r="A20" s="12">
        <v>10</v>
      </c>
      <c r="B20" s="12" t="s">
        <v>112</v>
      </c>
      <c r="C20" s="12" t="s">
        <v>169</v>
      </c>
      <c r="D20" s="14" t="s">
        <v>170</v>
      </c>
      <c r="E20" s="15"/>
      <c r="F20" s="18"/>
      <c r="G20" s="18" t="s">
        <v>20</v>
      </c>
      <c r="H20" s="17"/>
      <c r="I20" s="17"/>
      <c r="J20" s="17"/>
      <c r="K20" s="15">
        <v>5946.43</v>
      </c>
      <c r="L20" s="15">
        <f>+K20*2</f>
        <v>11892.86</v>
      </c>
      <c r="M20" s="15"/>
      <c r="N20" s="15"/>
      <c r="O20" s="15">
        <v>2016.34</v>
      </c>
      <c r="P20" s="18">
        <f>SUM(L20:O20)</f>
        <v>13909.2</v>
      </c>
    </row>
    <row r="21" spans="1:16" ht="24" x14ac:dyDescent="0.25">
      <c r="A21" s="12">
        <v>11</v>
      </c>
      <c r="B21" s="54" t="s">
        <v>196</v>
      </c>
      <c r="C21" s="54" t="s">
        <v>197</v>
      </c>
      <c r="D21" s="14" t="s">
        <v>198</v>
      </c>
      <c r="E21" s="15"/>
      <c r="F21" s="18"/>
      <c r="G21" s="18"/>
      <c r="H21" s="17" t="s">
        <v>20</v>
      </c>
      <c r="I21" s="17"/>
      <c r="J21" s="17"/>
      <c r="K21" s="15">
        <v>2600</v>
      </c>
      <c r="L21" s="15">
        <f>+K21*2</f>
        <v>5200</v>
      </c>
      <c r="M21" s="15"/>
      <c r="N21" s="15"/>
      <c r="O21" s="15"/>
      <c r="P21" s="18">
        <f>SUM(L21:O21)</f>
        <v>5200</v>
      </c>
    </row>
    <row r="22" spans="1:16" ht="35.25" x14ac:dyDescent="0.25">
      <c r="A22" s="40">
        <v>12</v>
      </c>
      <c r="B22" s="12" t="s">
        <v>171</v>
      </c>
      <c r="C22" s="12" t="s">
        <v>172</v>
      </c>
      <c r="D22" s="14" t="s">
        <v>122</v>
      </c>
      <c r="E22" s="15"/>
      <c r="F22" s="18" t="s">
        <v>20</v>
      </c>
      <c r="G22" s="18"/>
      <c r="H22" s="17"/>
      <c r="I22" s="17"/>
      <c r="J22" s="17"/>
      <c r="K22" s="15">
        <v>2800</v>
      </c>
      <c r="L22" s="15">
        <f t="shared" ref="L22" si="0">+K22*2</f>
        <v>5600</v>
      </c>
      <c r="M22" s="15"/>
      <c r="N22" s="15"/>
      <c r="O22" s="15">
        <v>0</v>
      </c>
      <c r="P22" s="18">
        <f t="shared" ref="P22:P24" si="1">SUM(L22:O22)</f>
        <v>5600</v>
      </c>
    </row>
    <row r="23" spans="1:16" ht="33" x14ac:dyDescent="0.25">
      <c r="A23" s="40">
        <v>13</v>
      </c>
      <c r="B23" s="12" t="s">
        <v>140</v>
      </c>
      <c r="C23" s="12" t="s">
        <v>174</v>
      </c>
      <c r="D23" s="57" t="s">
        <v>173</v>
      </c>
      <c r="E23" s="15"/>
      <c r="F23" s="18"/>
      <c r="G23" s="18" t="s">
        <v>20</v>
      </c>
      <c r="H23" s="17"/>
      <c r="I23" s="17"/>
      <c r="J23" s="17"/>
      <c r="K23" s="15">
        <v>2987.83</v>
      </c>
      <c r="L23" s="15">
        <f>+K23*2</f>
        <v>5975.66</v>
      </c>
      <c r="M23" s="15"/>
      <c r="N23" s="15"/>
      <c r="O23" s="15">
        <v>2016.34</v>
      </c>
      <c r="P23" s="18">
        <f t="shared" ref="P23" si="2">SUM(L23:O23)</f>
        <v>7992</v>
      </c>
    </row>
    <row r="24" spans="1:16" ht="33" customHeight="1" x14ac:dyDescent="0.25">
      <c r="A24" s="12">
        <v>14</v>
      </c>
      <c r="B24" s="12" t="s">
        <v>199</v>
      </c>
      <c r="C24" s="12" t="s">
        <v>200</v>
      </c>
      <c r="D24" s="57" t="s">
        <v>201</v>
      </c>
      <c r="E24" s="15"/>
      <c r="F24" s="18"/>
      <c r="G24" s="18"/>
      <c r="H24" s="17" t="s">
        <v>20</v>
      </c>
      <c r="I24" s="17"/>
      <c r="J24" s="17"/>
      <c r="K24" s="15">
        <v>4500</v>
      </c>
      <c r="L24" s="15">
        <f>+K24*2</f>
        <v>9000</v>
      </c>
      <c r="M24" s="15"/>
      <c r="N24" s="15"/>
      <c r="O24" s="15">
        <v>0</v>
      </c>
      <c r="P24" s="18">
        <f t="shared" si="1"/>
        <v>9000</v>
      </c>
    </row>
    <row r="25" spans="1:16" x14ac:dyDescent="0.25">
      <c r="A25" s="12"/>
      <c r="B25" s="12"/>
      <c r="C25" s="20" t="s">
        <v>23</v>
      </c>
      <c r="D25" s="14"/>
      <c r="E25" s="15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16" ht="27" customHeight="1" x14ac:dyDescent="0.25">
      <c r="A26" s="12">
        <v>15</v>
      </c>
      <c r="B26" s="12" t="s">
        <v>175</v>
      </c>
      <c r="C26" s="21" t="s">
        <v>176</v>
      </c>
      <c r="D26" s="14" t="s">
        <v>177</v>
      </c>
      <c r="E26" s="15"/>
      <c r="F26" s="18"/>
      <c r="G26" s="18" t="s">
        <v>20</v>
      </c>
      <c r="H26" s="18"/>
      <c r="I26" s="18"/>
      <c r="J26" s="18"/>
      <c r="K26" s="15">
        <v>5946.63</v>
      </c>
      <c r="L26" s="18">
        <f>+K26*2</f>
        <v>11893.26</v>
      </c>
      <c r="M26" s="18"/>
      <c r="N26" s="18"/>
      <c r="O26" s="15">
        <v>2016.34</v>
      </c>
      <c r="P26" s="18">
        <f>+L26+O26</f>
        <v>13909.6</v>
      </c>
    </row>
    <row r="27" spans="1:16" ht="26.25" customHeight="1" x14ac:dyDescent="0.25">
      <c r="A27" s="12">
        <v>16</v>
      </c>
      <c r="B27" s="12" t="s">
        <v>24</v>
      </c>
      <c r="C27" s="12" t="s">
        <v>25</v>
      </c>
      <c r="D27" s="14" t="s">
        <v>26</v>
      </c>
      <c r="E27" s="15"/>
      <c r="F27" s="18" t="s">
        <v>20</v>
      </c>
      <c r="G27" s="18"/>
      <c r="H27" s="18"/>
      <c r="I27" s="18"/>
      <c r="J27" s="18"/>
      <c r="K27" s="22">
        <v>6480.06</v>
      </c>
      <c r="L27" s="15">
        <f>+K27*2</f>
        <v>12960.12</v>
      </c>
      <c r="M27" s="18"/>
      <c r="N27" s="18"/>
      <c r="O27" s="15">
        <v>2016.34</v>
      </c>
      <c r="P27" s="18">
        <f>SUM(L27:O27)</f>
        <v>14976.460000000001</v>
      </c>
    </row>
    <row r="28" spans="1:16" ht="24" x14ac:dyDescent="0.25">
      <c r="A28" s="12">
        <v>17</v>
      </c>
      <c r="B28" s="12" t="s">
        <v>107</v>
      </c>
      <c r="C28" s="21" t="s">
        <v>129</v>
      </c>
      <c r="D28" s="14" t="s">
        <v>26</v>
      </c>
      <c r="E28" s="15"/>
      <c r="F28" s="18" t="s">
        <v>20</v>
      </c>
      <c r="G28" s="18"/>
      <c r="H28" s="17"/>
      <c r="I28" s="17"/>
      <c r="J28" s="17"/>
      <c r="K28" s="15">
        <v>4300</v>
      </c>
      <c r="L28" s="15">
        <f>+K28*2</f>
        <v>8600</v>
      </c>
      <c r="M28" s="15"/>
      <c r="N28" s="15"/>
      <c r="O28" s="15"/>
      <c r="P28" s="18">
        <f>SUM(L28:O28)</f>
        <v>8600</v>
      </c>
    </row>
    <row r="29" spans="1:16" x14ac:dyDescent="0.25">
      <c r="A29" s="12"/>
      <c r="B29" s="12"/>
      <c r="C29" s="13" t="s">
        <v>27</v>
      </c>
      <c r="D29" s="14"/>
      <c r="E29" s="15"/>
      <c r="F29" s="18"/>
      <c r="G29" s="18"/>
      <c r="H29" s="17"/>
      <c r="I29" s="17"/>
      <c r="J29" s="17"/>
      <c r="K29" s="15"/>
      <c r="L29" s="15"/>
      <c r="M29" s="15"/>
      <c r="N29" s="15"/>
      <c r="O29" s="15"/>
      <c r="P29" s="18"/>
    </row>
    <row r="30" spans="1:16" x14ac:dyDescent="0.25">
      <c r="A30" s="12">
        <v>18</v>
      </c>
      <c r="B30" s="12" t="s">
        <v>178</v>
      </c>
      <c r="C30" s="12" t="s">
        <v>179</v>
      </c>
      <c r="D30" s="14" t="s">
        <v>180</v>
      </c>
      <c r="E30" s="15"/>
      <c r="F30" s="18"/>
      <c r="G30" s="18" t="s">
        <v>128</v>
      </c>
      <c r="H30" s="17"/>
      <c r="I30" s="17"/>
      <c r="J30" s="17"/>
      <c r="K30" s="15">
        <v>2780.6970000000001</v>
      </c>
      <c r="L30" s="15">
        <v>5561.34</v>
      </c>
      <c r="M30" s="15"/>
      <c r="N30" s="15"/>
      <c r="O30" s="15">
        <v>2016.34</v>
      </c>
      <c r="P30" s="18">
        <f>SUM(L30:O30)</f>
        <v>7577.68</v>
      </c>
    </row>
    <row r="31" spans="1:16" ht="24" x14ac:dyDescent="0.25">
      <c r="A31" s="12">
        <v>19</v>
      </c>
      <c r="B31" s="12" t="s">
        <v>181</v>
      </c>
      <c r="C31" s="12" t="s">
        <v>182</v>
      </c>
      <c r="D31" s="14" t="s">
        <v>113</v>
      </c>
      <c r="E31" s="15"/>
      <c r="F31" s="18"/>
      <c r="G31" s="18" t="s">
        <v>20</v>
      </c>
      <c r="H31" s="17"/>
      <c r="I31" s="17"/>
      <c r="J31" s="17"/>
      <c r="K31" s="15">
        <v>1791</v>
      </c>
      <c r="L31" s="15">
        <v>3449</v>
      </c>
      <c r="M31" s="15"/>
      <c r="N31" s="15"/>
      <c r="O31" s="15"/>
      <c r="P31" s="18">
        <v>3449</v>
      </c>
    </row>
    <row r="32" spans="1:16" ht="22.5" x14ac:dyDescent="0.25">
      <c r="A32" s="41">
        <v>20</v>
      </c>
      <c r="B32" s="21" t="s">
        <v>183</v>
      </c>
      <c r="C32" s="12" t="s">
        <v>184</v>
      </c>
      <c r="D32" s="58" t="s">
        <v>185</v>
      </c>
      <c r="E32" s="15"/>
      <c r="F32" s="18"/>
      <c r="G32" s="18" t="s">
        <v>20</v>
      </c>
      <c r="H32" s="17"/>
      <c r="I32" s="17"/>
      <c r="J32" s="17"/>
      <c r="K32" s="23">
        <v>1791</v>
      </c>
      <c r="L32" s="15">
        <v>3449</v>
      </c>
      <c r="M32" s="24"/>
      <c r="N32" s="24"/>
      <c r="O32" s="15"/>
      <c r="P32" s="18">
        <v>3449</v>
      </c>
    </row>
    <row r="33" spans="1:16" x14ac:dyDescent="0.25">
      <c r="A33" s="15"/>
      <c r="B33" s="15"/>
      <c r="C33" s="13" t="s">
        <v>28</v>
      </c>
      <c r="D33" s="14"/>
      <c r="E33" s="15"/>
      <c r="F33" s="18"/>
      <c r="G33" s="18"/>
      <c r="H33" s="17"/>
      <c r="I33" s="17"/>
      <c r="J33" s="17"/>
      <c r="K33" s="15"/>
      <c r="L33" s="15"/>
      <c r="M33" s="15"/>
      <c r="N33" s="15"/>
      <c r="O33" s="15"/>
      <c r="P33" s="18"/>
    </row>
    <row r="34" spans="1:16" ht="35.25" x14ac:dyDescent="0.25">
      <c r="A34" s="12">
        <v>21</v>
      </c>
      <c r="B34" s="12" t="s">
        <v>31</v>
      </c>
      <c r="C34" s="12" t="s">
        <v>186</v>
      </c>
      <c r="D34" s="14" t="s">
        <v>30</v>
      </c>
      <c r="E34" s="15"/>
      <c r="F34" s="18"/>
      <c r="G34" s="18" t="s">
        <v>20</v>
      </c>
      <c r="H34" s="17"/>
      <c r="I34" s="17"/>
      <c r="J34" s="17"/>
      <c r="K34" s="15">
        <v>5955.46</v>
      </c>
      <c r="L34" s="18">
        <f>+K34*2</f>
        <v>11910.92</v>
      </c>
      <c r="M34" s="18"/>
      <c r="N34" s="18"/>
      <c r="O34" s="15">
        <v>2016.34</v>
      </c>
      <c r="P34" s="18">
        <f>+L34+O34</f>
        <v>13927.26</v>
      </c>
    </row>
    <row r="35" spans="1:16" ht="35.25" x14ac:dyDescent="0.25">
      <c r="A35" s="12">
        <v>22</v>
      </c>
      <c r="B35" s="25" t="s">
        <v>31</v>
      </c>
      <c r="C35" s="12" t="s">
        <v>130</v>
      </c>
      <c r="D35" s="14" t="s">
        <v>32</v>
      </c>
      <c r="E35" s="15"/>
      <c r="F35" s="18" t="s">
        <v>20</v>
      </c>
      <c r="G35" s="18"/>
      <c r="H35" s="17"/>
      <c r="I35" s="17"/>
      <c r="J35" s="17"/>
      <c r="K35" s="15">
        <v>3237.06</v>
      </c>
      <c r="L35" s="15">
        <f t="shared" ref="L35:L37" si="3">+K35*2</f>
        <v>6474.12</v>
      </c>
      <c r="M35" s="15"/>
      <c r="N35" s="15"/>
      <c r="O35" s="15">
        <v>2016.34</v>
      </c>
      <c r="P35" s="18">
        <f t="shared" ref="P35:P37" si="4">SUM(L35:O35)</f>
        <v>8490.4599999999991</v>
      </c>
    </row>
    <row r="36" spans="1:16" x14ac:dyDescent="0.25">
      <c r="A36" s="27">
        <v>23</v>
      </c>
      <c r="B36" s="27" t="s">
        <v>33</v>
      </c>
      <c r="C36" s="12" t="s">
        <v>34</v>
      </c>
      <c r="D36" s="14" t="s">
        <v>35</v>
      </c>
      <c r="E36" s="15"/>
      <c r="F36" s="18" t="s">
        <v>20</v>
      </c>
      <c r="G36" s="18"/>
      <c r="H36" s="17"/>
      <c r="I36" s="17"/>
      <c r="J36" s="17"/>
      <c r="K36" s="23">
        <v>4296.0600000000004</v>
      </c>
      <c r="L36" s="15">
        <f t="shared" si="3"/>
        <v>8592.1200000000008</v>
      </c>
      <c r="M36" s="15"/>
      <c r="N36" s="15"/>
      <c r="O36" s="15">
        <v>2016.34</v>
      </c>
      <c r="P36" s="18">
        <f t="shared" si="4"/>
        <v>10608.460000000001</v>
      </c>
    </row>
    <row r="37" spans="1:16" ht="46.5" x14ac:dyDescent="0.25">
      <c r="A37" s="27">
        <v>24</v>
      </c>
      <c r="B37" s="27" t="s">
        <v>202</v>
      </c>
      <c r="C37" s="12" t="s">
        <v>147</v>
      </c>
      <c r="D37" s="14" t="s">
        <v>148</v>
      </c>
      <c r="E37" s="15"/>
      <c r="F37" s="18" t="s">
        <v>20</v>
      </c>
      <c r="G37" s="18"/>
      <c r="H37" s="17"/>
      <c r="I37" s="17"/>
      <c r="J37" s="17"/>
      <c r="K37" s="23">
        <v>1800</v>
      </c>
      <c r="L37" s="15">
        <f t="shared" si="3"/>
        <v>3600</v>
      </c>
      <c r="M37" s="15"/>
      <c r="N37" s="15"/>
      <c r="O37" s="15"/>
      <c r="P37" s="18">
        <f t="shared" si="4"/>
        <v>3600</v>
      </c>
    </row>
    <row r="38" spans="1:16" x14ac:dyDescent="0.25">
      <c r="A38" s="62" t="s">
        <v>0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</row>
    <row r="39" spans="1:16" x14ac:dyDescent="0.25">
      <c r="A39" s="62" t="s">
        <v>211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</row>
    <row r="40" spans="1:16" x14ac:dyDescent="0.25">
      <c r="A40" s="62" t="s">
        <v>1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5"/>
      <c r="P40" s="5"/>
    </row>
    <row r="41" spans="1:16" x14ac:dyDescent="0.25">
      <c r="A41" s="62" t="s">
        <v>212</v>
      </c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5"/>
      <c r="P41" s="5"/>
    </row>
    <row r="42" spans="1:16" x14ac:dyDescent="0.25">
      <c r="A42" s="66" t="s">
        <v>2</v>
      </c>
      <c r="B42" s="66" t="s">
        <v>3</v>
      </c>
      <c r="C42" s="66" t="s">
        <v>4</v>
      </c>
      <c r="D42" s="66" t="s">
        <v>5</v>
      </c>
      <c r="E42" s="66" t="s">
        <v>6</v>
      </c>
      <c r="F42" s="66" t="s">
        <v>7</v>
      </c>
      <c r="G42" s="66" t="s">
        <v>8</v>
      </c>
      <c r="H42" s="66" t="s">
        <v>9</v>
      </c>
      <c r="I42" s="61" t="s">
        <v>10</v>
      </c>
      <c r="J42" s="65" t="s">
        <v>11</v>
      </c>
      <c r="K42" s="65"/>
      <c r="L42" s="65"/>
      <c r="M42" s="61" t="s">
        <v>12</v>
      </c>
      <c r="N42" s="61" t="s">
        <v>13</v>
      </c>
      <c r="O42" s="61" t="s">
        <v>14</v>
      </c>
      <c r="P42" s="9" t="s">
        <v>15</v>
      </c>
    </row>
    <row r="43" spans="1:16" x14ac:dyDescent="0.25">
      <c r="A43" s="66"/>
      <c r="B43" s="66"/>
      <c r="C43" s="66"/>
      <c r="D43" s="66"/>
      <c r="E43" s="66"/>
      <c r="F43" s="66"/>
      <c r="G43" s="66"/>
      <c r="H43" s="66"/>
      <c r="I43" s="61"/>
      <c r="J43" s="10" t="s">
        <v>16</v>
      </c>
      <c r="K43" s="11" t="s">
        <v>17</v>
      </c>
      <c r="L43" s="9" t="s">
        <v>18</v>
      </c>
      <c r="M43" s="61"/>
      <c r="N43" s="61"/>
      <c r="O43" s="61"/>
      <c r="P43" s="9" t="s">
        <v>18</v>
      </c>
    </row>
    <row r="44" spans="1:16" ht="24" x14ac:dyDescent="0.25">
      <c r="A44" s="27">
        <v>25</v>
      </c>
      <c r="B44" s="27" t="s">
        <v>36</v>
      </c>
      <c r="C44" s="12" t="s">
        <v>37</v>
      </c>
      <c r="D44" s="14" t="s">
        <v>38</v>
      </c>
      <c r="E44" s="15"/>
      <c r="F44" s="18" t="s">
        <v>20</v>
      </c>
      <c r="G44" s="18"/>
      <c r="H44" s="17"/>
      <c r="I44" s="17"/>
      <c r="J44" s="17"/>
      <c r="K44" s="23">
        <v>2644.86</v>
      </c>
      <c r="L44" s="15">
        <f t="shared" ref="L44:L45" si="5">+K44*2</f>
        <v>5289.72</v>
      </c>
      <c r="M44" s="15"/>
      <c r="N44" s="15"/>
      <c r="O44" s="15">
        <v>2016.34</v>
      </c>
      <c r="P44" s="18">
        <f t="shared" ref="P44:P48" si="6">SUM(L44:O44)</f>
        <v>7306.06</v>
      </c>
    </row>
    <row r="45" spans="1:16" x14ac:dyDescent="0.25">
      <c r="A45" s="50">
        <v>26</v>
      </c>
      <c r="B45" s="27" t="s">
        <v>39</v>
      </c>
      <c r="C45" s="12" t="s">
        <v>40</v>
      </c>
      <c r="D45" s="14" t="s">
        <v>35</v>
      </c>
      <c r="E45" s="15"/>
      <c r="F45" s="18" t="s">
        <v>20</v>
      </c>
      <c r="G45" s="18"/>
      <c r="H45" s="17"/>
      <c r="I45" s="17"/>
      <c r="J45" s="17"/>
      <c r="K45" s="23">
        <v>4419.0600000000004</v>
      </c>
      <c r="L45" s="15">
        <f t="shared" si="5"/>
        <v>8838.1200000000008</v>
      </c>
      <c r="M45" s="15"/>
      <c r="N45" s="15"/>
      <c r="O45" s="15">
        <v>2016.34</v>
      </c>
      <c r="P45" s="18">
        <f t="shared" si="6"/>
        <v>10854.460000000001</v>
      </c>
    </row>
    <row r="46" spans="1:16" ht="35.25" x14ac:dyDescent="0.25">
      <c r="A46" s="27">
        <v>27</v>
      </c>
      <c r="B46" s="59" t="s">
        <v>203</v>
      </c>
      <c r="C46" s="42" t="s">
        <v>131</v>
      </c>
      <c r="D46" s="51" t="s">
        <v>102</v>
      </c>
      <c r="E46" s="42"/>
      <c r="F46" s="42"/>
      <c r="G46" s="42"/>
      <c r="H46" s="42" t="s">
        <v>128</v>
      </c>
      <c r="I46" s="42"/>
      <c r="J46" s="42"/>
      <c r="K46" s="52">
        <v>0</v>
      </c>
      <c r="L46" s="52">
        <v>2000</v>
      </c>
      <c r="M46" s="42"/>
      <c r="N46" s="42"/>
      <c r="O46" s="42"/>
      <c r="P46" s="18">
        <f t="shared" si="6"/>
        <v>2000</v>
      </c>
    </row>
    <row r="47" spans="1:16" ht="35.25" x14ac:dyDescent="0.25">
      <c r="A47" s="42">
        <v>28</v>
      </c>
      <c r="B47" s="42" t="s">
        <v>204</v>
      </c>
      <c r="C47" s="42" t="s">
        <v>132</v>
      </c>
      <c r="D47" s="51" t="s">
        <v>103</v>
      </c>
      <c r="E47" s="42"/>
      <c r="F47" s="42"/>
      <c r="G47" s="42"/>
      <c r="H47" s="42" t="s">
        <v>128</v>
      </c>
      <c r="I47" s="42"/>
      <c r="J47" s="42"/>
      <c r="K47" s="52">
        <v>0</v>
      </c>
      <c r="L47" s="52">
        <v>1000</v>
      </c>
      <c r="M47" s="42"/>
      <c r="N47" s="42"/>
      <c r="O47" s="42"/>
      <c r="P47" s="18">
        <f t="shared" si="6"/>
        <v>1000</v>
      </c>
    </row>
    <row r="48" spans="1:16" ht="35.25" x14ac:dyDescent="0.25">
      <c r="A48" s="42">
        <v>29</v>
      </c>
      <c r="B48" s="42" t="s">
        <v>187</v>
      </c>
      <c r="C48" s="42" t="s">
        <v>188</v>
      </c>
      <c r="D48" s="51" t="s">
        <v>123</v>
      </c>
      <c r="E48" s="42"/>
      <c r="F48" s="42"/>
      <c r="G48" s="42"/>
      <c r="H48" s="53" t="s">
        <v>20</v>
      </c>
      <c r="I48" s="42"/>
      <c r="J48" s="42"/>
      <c r="K48" s="23">
        <v>2800</v>
      </c>
      <c r="L48" s="15">
        <f t="shared" ref="L48" si="7">+K48*2</f>
        <v>5600</v>
      </c>
      <c r="M48" s="42"/>
      <c r="N48" s="42"/>
      <c r="O48" s="42"/>
      <c r="P48" s="18">
        <f t="shared" si="6"/>
        <v>5600</v>
      </c>
    </row>
    <row r="49" spans="1:16" ht="24" x14ac:dyDescent="0.25">
      <c r="A49" s="27">
        <v>30</v>
      </c>
      <c r="B49" s="27" t="s">
        <v>41</v>
      </c>
      <c r="C49" s="12" t="s">
        <v>120</v>
      </c>
      <c r="D49" s="14" t="s">
        <v>42</v>
      </c>
      <c r="E49" s="15"/>
      <c r="F49" s="18" t="s">
        <v>20</v>
      </c>
      <c r="G49" s="18"/>
      <c r="H49" s="17"/>
      <c r="I49" s="17"/>
      <c r="J49" s="17"/>
      <c r="K49" s="23">
        <v>2456.06</v>
      </c>
      <c r="L49" s="15">
        <f>+K49*2</f>
        <v>4912.12</v>
      </c>
      <c r="M49" s="15"/>
      <c r="N49" s="15"/>
      <c r="O49" s="15">
        <v>2016.34</v>
      </c>
      <c r="P49" s="18">
        <f t="shared" ref="P49:P62" si="8">SUM(L49:O49)</f>
        <v>6928.46</v>
      </c>
    </row>
    <row r="50" spans="1:16" ht="35.25" x14ac:dyDescent="0.25">
      <c r="A50" s="27">
        <v>31</v>
      </c>
      <c r="B50" s="36" t="s">
        <v>109</v>
      </c>
      <c r="C50" s="36" t="s">
        <v>119</v>
      </c>
      <c r="D50" s="37" t="s">
        <v>108</v>
      </c>
      <c r="E50" s="26"/>
      <c r="F50" s="38" t="s">
        <v>20</v>
      </c>
      <c r="G50" s="38"/>
      <c r="H50" s="39"/>
      <c r="I50" s="39"/>
      <c r="J50" s="39"/>
      <c r="K50" s="26">
        <v>1895.46</v>
      </c>
      <c r="L50" s="26">
        <f>+K50*2</f>
        <v>3790.92</v>
      </c>
      <c r="M50" s="26"/>
      <c r="N50" s="26"/>
      <c r="O50" s="15">
        <v>2016.34</v>
      </c>
      <c r="P50" s="38">
        <f t="shared" si="8"/>
        <v>5807.26</v>
      </c>
    </row>
    <row r="51" spans="1:16" ht="24" x14ac:dyDescent="0.25">
      <c r="A51" s="27">
        <v>32</v>
      </c>
      <c r="B51" s="36" t="s">
        <v>114</v>
      </c>
      <c r="C51" s="36" t="s">
        <v>118</v>
      </c>
      <c r="D51" s="37" t="s">
        <v>43</v>
      </c>
      <c r="E51" s="26"/>
      <c r="F51" s="38"/>
      <c r="G51" s="38"/>
      <c r="H51" s="39" t="s">
        <v>20</v>
      </c>
      <c r="I51" s="39"/>
      <c r="J51" s="39"/>
      <c r="K51" s="26">
        <v>2193.86</v>
      </c>
      <c r="L51" s="26">
        <f>+K51*2</f>
        <v>4387.72</v>
      </c>
      <c r="M51" s="26"/>
      <c r="N51" s="26"/>
      <c r="O51" s="15">
        <v>2016.34</v>
      </c>
      <c r="P51" s="38">
        <f t="shared" si="8"/>
        <v>6404.06</v>
      </c>
    </row>
    <row r="52" spans="1:16" ht="24" x14ac:dyDescent="0.25">
      <c r="A52" s="27">
        <v>33</v>
      </c>
      <c r="B52" s="27" t="s">
        <v>44</v>
      </c>
      <c r="C52" s="12" t="s">
        <v>117</v>
      </c>
      <c r="D52" s="14" t="s">
        <v>97</v>
      </c>
      <c r="E52" s="15"/>
      <c r="F52" s="18" t="s">
        <v>20</v>
      </c>
      <c r="G52" s="18"/>
      <c r="H52" s="17"/>
      <c r="I52" s="17"/>
      <c r="J52" s="17"/>
      <c r="K52" s="23">
        <v>2177.86</v>
      </c>
      <c r="L52" s="15">
        <f t="shared" ref="L52:L62" si="9">+K52*2</f>
        <v>4355.72</v>
      </c>
      <c r="M52" s="15"/>
      <c r="N52" s="15"/>
      <c r="O52" s="15">
        <v>2016.34</v>
      </c>
      <c r="P52" s="18">
        <f t="shared" si="8"/>
        <v>6372.06</v>
      </c>
    </row>
    <row r="53" spans="1:16" ht="24" x14ac:dyDescent="0.25">
      <c r="A53" s="27">
        <v>34</v>
      </c>
      <c r="B53" s="27" t="s">
        <v>98</v>
      </c>
      <c r="C53" s="12" t="s">
        <v>121</v>
      </c>
      <c r="D53" s="14" t="s">
        <v>97</v>
      </c>
      <c r="E53" s="15"/>
      <c r="F53" s="18" t="s">
        <v>20</v>
      </c>
      <c r="G53" s="18"/>
      <c r="H53" s="17"/>
      <c r="I53" s="17"/>
      <c r="J53" s="17"/>
      <c r="K53" s="23">
        <v>1684.86</v>
      </c>
      <c r="L53" s="15">
        <f t="shared" si="9"/>
        <v>3369.72</v>
      </c>
      <c r="M53" s="15"/>
      <c r="N53" s="15"/>
      <c r="O53" s="15">
        <v>2016.34</v>
      </c>
      <c r="P53" s="18">
        <f t="shared" si="8"/>
        <v>5386.0599999999995</v>
      </c>
    </row>
    <row r="54" spans="1:16" ht="35.25" x14ac:dyDescent="0.25">
      <c r="A54" s="27">
        <v>35</v>
      </c>
      <c r="B54" s="27" t="s">
        <v>45</v>
      </c>
      <c r="C54" s="12" t="s">
        <v>46</v>
      </c>
      <c r="D54" s="14" t="s">
        <v>47</v>
      </c>
      <c r="E54" s="15"/>
      <c r="F54" s="18" t="s">
        <v>20</v>
      </c>
      <c r="G54" s="18"/>
      <c r="H54" s="17"/>
      <c r="I54" s="17"/>
      <c r="J54" s="17"/>
      <c r="K54" s="23">
        <v>2240.1999999999998</v>
      </c>
      <c r="L54" s="15">
        <f t="shared" si="9"/>
        <v>4480.3999999999996</v>
      </c>
      <c r="M54" s="15"/>
      <c r="N54" s="15"/>
      <c r="O54" s="15"/>
      <c r="P54" s="18">
        <f t="shared" si="8"/>
        <v>4480.3999999999996</v>
      </c>
    </row>
    <row r="55" spans="1:16" ht="24" x14ac:dyDescent="0.25">
      <c r="A55" s="27">
        <v>36</v>
      </c>
      <c r="B55" s="27" t="s">
        <v>48</v>
      </c>
      <c r="C55" s="12" t="s">
        <v>49</v>
      </c>
      <c r="D55" s="14" t="s">
        <v>50</v>
      </c>
      <c r="E55" s="15"/>
      <c r="F55" s="18" t="s">
        <v>20</v>
      </c>
      <c r="G55" s="18"/>
      <c r="H55" s="17"/>
      <c r="I55" s="17"/>
      <c r="J55" s="17"/>
      <c r="K55" s="23">
        <v>1446.2</v>
      </c>
      <c r="L55" s="15">
        <f t="shared" si="9"/>
        <v>2892.4</v>
      </c>
      <c r="M55" s="15"/>
      <c r="N55" s="15"/>
      <c r="O55" s="15"/>
      <c r="P55" s="18">
        <f t="shared" si="8"/>
        <v>2892.4</v>
      </c>
    </row>
    <row r="56" spans="1:16" x14ac:dyDescent="0.25">
      <c r="A56" s="27">
        <v>37</v>
      </c>
      <c r="B56" s="27" t="s">
        <v>51</v>
      </c>
      <c r="C56" s="12" t="s">
        <v>52</v>
      </c>
      <c r="D56" s="14" t="s">
        <v>53</v>
      </c>
      <c r="E56" s="15"/>
      <c r="F56" s="18" t="s">
        <v>20</v>
      </c>
      <c r="G56" s="18"/>
      <c r="H56" s="17"/>
      <c r="I56" s="17"/>
      <c r="J56" s="17">
        <v>611.79999999999995</v>
      </c>
      <c r="K56" s="23">
        <v>595</v>
      </c>
      <c r="L56" s="15">
        <f t="shared" si="9"/>
        <v>1190</v>
      </c>
      <c r="M56" s="15"/>
      <c r="N56" s="15"/>
      <c r="O56" s="15"/>
      <c r="P56" s="18">
        <f t="shared" si="8"/>
        <v>1190</v>
      </c>
    </row>
    <row r="57" spans="1:16" ht="46.5" x14ac:dyDescent="0.25">
      <c r="A57" s="27">
        <v>38</v>
      </c>
      <c r="B57" s="27" t="s">
        <v>54</v>
      </c>
      <c r="C57" s="12" t="s">
        <v>55</v>
      </c>
      <c r="D57" s="14" t="s">
        <v>56</v>
      </c>
      <c r="E57" s="15"/>
      <c r="F57" s="18" t="s">
        <v>20</v>
      </c>
      <c r="G57" s="18"/>
      <c r="H57" s="17"/>
      <c r="I57" s="17"/>
      <c r="J57" s="17"/>
      <c r="K57" s="28">
        <v>1200.4000000000001</v>
      </c>
      <c r="L57" s="15">
        <f t="shared" si="9"/>
        <v>2400.8000000000002</v>
      </c>
      <c r="M57" s="15"/>
      <c r="N57" s="15"/>
      <c r="O57" s="15"/>
      <c r="P57" s="18">
        <f t="shared" si="8"/>
        <v>2400.8000000000002</v>
      </c>
    </row>
    <row r="58" spans="1:16" ht="24" x14ac:dyDescent="0.25">
      <c r="A58" s="27">
        <v>39</v>
      </c>
      <c r="B58" s="27" t="s">
        <v>57</v>
      </c>
      <c r="C58" s="12" t="s">
        <v>133</v>
      </c>
      <c r="D58" s="14" t="s">
        <v>58</v>
      </c>
      <c r="E58" s="15"/>
      <c r="F58" s="18" t="s">
        <v>20</v>
      </c>
      <c r="G58" s="18"/>
      <c r="H58" s="17"/>
      <c r="I58" s="17"/>
      <c r="J58" s="17"/>
      <c r="K58" s="23">
        <v>1442.66</v>
      </c>
      <c r="L58" s="15">
        <f t="shared" si="9"/>
        <v>2885.32</v>
      </c>
      <c r="M58" s="15"/>
      <c r="N58" s="15"/>
      <c r="O58" s="15">
        <v>2016.34</v>
      </c>
      <c r="P58" s="18">
        <f t="shared" si="8"/>
        <v>4901.66</v>
      </c>
    </row>
    <row r="59" spans="1:16" ht="24" x14ac:dyDescent="0.25">
      <c r="A59" s="27">
        <v>40</v>
      </c>
      <c r="B59" s="27" t="s">
        <v>59</v>
      </c>
      <c r="C59" s="12" t="s">
        <v>60</v>
      </c>
      <c r="D59" s="14" t="s">
        <v>61</v>
      </c>
      <c r="E59" s="15"/>
      <c r="F59" s="18" t="s">
        <v>20</v>
      </c>
      <c r="G59" s="18"/>
      <c r="H59" s="17"/>
      <c r="I59" s="17"/>
      <c r="J59" s="17"/>
      <c r="K59" s="23">
        <v>1486.4</v>
      </c>
      <c r="L59" s="15">
        <f t="shared" si="9"/>
        <v>2972.8</v>
      </c>
      <c r="M59" s="15"/>
      <c r="N59" s="15"/>
      <c r="O59" s="15"/>
      <c r="P59" s="18">
        <f t="shared" si="8"/>
        <v>2972.8</v>
      </c>
    </row>
    <row r="60" spans="1:16" ht="35.25" x14ac:dyDescent="0.25">
      <c r="A60" s="27">
        <v>41</v>
      </c>
      <c r="B60" s="27" t="s">
        <v>62</v>
      </c>
      <c r="C60" s="12" t="s">
        <v>63</v>
      </c>
      <c r="D60" s="14" t="s">
        <v>64</v>
      </c>
      <c r="E60" s="15"/>
      <c r="F60" s="18" t="s">
        <v>20</v>
      </c>
      <c r="G60" s="18"/>
      <c r="H60" s="17"/>
      <c r="I60" s="17"/>
      <c r="J60" s="17"/>
      <c r="K60" s="23">
        <v>1210.4000000000001</v>
      </c>
      <c r="L60" s="15">
        <f t="shared" si="9"/>
        <v>2420.8000000000002</v>
      </c>
      <c r="M60" s="15"/>
      <c r="N60" s="15"/>
      <c r="O60" s="15"/>
      <c r="P60" s="18">
        <f t="shared" si="8"/>
        <v>2420.8000000000002</v>
      </c>
    </row>
    <row r="61" spans="1:16" ht="35.25" x14ac:dyDescent="0.25">
      <c r="A61" s="27">
        <v>42</v>
      </c>
      <c r="B61" s="27" t="s">
        <v>65</v>
      </c>
      <c r="C61" s="12" t="s">
        <v>66</v>
      </c>
      <c r="D61" s="14" t="s">
        <v>67</v>
      </c>
      <c r="E61" s="15"/>
      <c r="F61" s="18" t="s">
        <v>20</v>
      </c>
      <c r="G61" s="18"/>
      <c r="H61" s="17"/>
      <c r="I61" s="17"/>
      <c r="J61" s="17"/>
      <c r="K61" s="23">
        <v>1185.8</v>
      </c>
      <c r="L61" s="15">
        <f t="shared" si="9"/>
        <v>2371.6</v>
      </c>
      <c r="M61" s="15"/>
      <c r="N61" s="15"/>
      <c r="O61" s="15"/>
      <c r="P61" s="18">
        <f t="shared" si="8"/>
        <v>2371.6</v>
      </c>
    </row>
    <row r="62" spans="1:16" ht="46.5" x14ac:dyDescent="0.25">
      <c r="A62" s="27">
        <v>43</v>
      </c>
      <c r="B62" s="27" t="s">
        <v>68</v>
      </c>
      <c r="C62" s="12" t="s">
        <v>134</v>
      </c>
      <c r="D62" s="14" t="s">
        <v>69</v>
      </c>
      <c r="E62" s="15"/>
      <c r="F62" s="18" t="s">
        <v>20</v>
      </c>
      <c r="G62" s="18"/>
      <c r="H62" s="17"/>
      <c r="I62" s="17"/>
      <c r="J62" s="17"/>
      <c r="K62" s="23">
        <v>2912.4</v>
      </c>
      <c r="L62" s="15">
        <f t="shared" si="9"/>
        <v>5824.8</v>
      </c>
      <c r="M62" s="15"/>
      <c r="N62" s="15"/>
      <c r="O62" s="15"/>
      <c r="P62" s="18">
        <f t="shared" si="8"/>
        <v>5824.8</v>
      </c>
    </row>
    <row r="63" spans="1:16" x14ac:dyDescent="0.25">
      <c r="A63" s="27"/>
      <c r="B63" s="27"/>
      <c r="C63" s="12"/>
      <c r="D63" s="14" t="s">
        <v>149</v>
      </c>
      <c r="E63" s="15"/>
      <c r="F63" s="18"/>
      <c r="G63" s="18"/>
      <c r="H63" s="17"/>
      <c r="I63" s="17"/>
      <c r="J63" s="17"/>
      <c r="K63" s="23"/>
      <c r="L63" s="15"/>
      <c r="M63" s="15"/>
      <c r="N63" s="15"/>
      <c r="O63" s="15"/>
      <c r="P63" s="18"/>
    </row>
    <row r="64" spans="1:16" x14ac:dyDescent="0.25">
      <c r="A64" s="27"/>
      <c r="B64" s="27"/>
      <c r="C64" s="12"/>
      <c r="D64" s="14"/>
      <c r="E64" s="15"/>
      <c r="F64" s="18"/>
      <c r="G64" s="18"/>
      <c r="H64" s="17"/>
      <c r="I64" s="17"/>
      <c r="J64" s="17"/>
      <c r="K64" s="23"/>
      <c r="L64" s="15"/>
      <c r="M64" s="15"/>
      <c r="N64" s="15"/>
      <c r="O64" s="15"/>
      <c r="P64" s="18"/>
    </row>
    <row r="65" spans="1:16" x14ac:dyDescent="0.25">
      <c r="A65" s="62" t="s">
        <v>0</v>
      </c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</row>
    <row r="66" spans="1:16" x14ac:dyDescent="0.25">
      <c r="A66" s="62" t="s">
        <v>211</v>
      </c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</row>
    <row r="67" spans="1:16" x14ac:dyDescent="0.25">
      <c r="A67" s="62" t="s">
        <v>100</v>
      </c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</row>
    <row r="68" spans="1:16" ht="13.5" customHeight="1" x14ac:dyDescent="0.25">
      <c r="A68" s="67" t="s">
        <v>212</v>
      </c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</row>
    <row r="69" spans="1:16" ht="21.75" customHeight="1" x14ac:dyDescent="0.25">
      <c r="A69" s="66" t="s">
        <v>2</v>
      </c>
      <c r="B69" s="66" t="s">
        <v>3</v>
      </c>
      <c r="C69" s="66" t="s">
        <v>4</v>
      </c>
      <c r="D69" s="66" t="s">
        <v>5</v>
      </c>
      <c r="E69" s="66" t="s">
        <v>6</v>
      </c>
      <c r="F69" s="66" t="s">
        <v>7</v>
      </c>
      <c r="G69" s="66" t="s">
        <v>8</v>
      </c>
      <c r="H69" s="66" t="s">
        <v>9</v>
      </c>
      <c r="I69" s="61" t="s">
        <v>10</v>
      </c>
      <c r="J69" s="65" t="s">
        <v>11</v>
      </c>
      <c r="K69" s="65"/>
      <c r="L69" s="65"/>
      <c r="M69" s="61" t="s">
        <v>12</v>
      </c>
      <c r="N69" s="61" t="s">
        <v>13</v>
      </c>
      <c r="O69" s="61" t="s">
        <v>14</v>
      </c>
      <c r="P69" s="9" t="s">
        <v>15</v>
      </c>
    </row>
    <row r="70" spans="1:16" x14ac:dyDescent="0.25">
      <c r="A70" s="66"/>
      <c r="B70" s="66"/>
      <c r="C70" s="66"/>
      <c r="D70" s="66"/>
      <c r="E70" s="66"/>
      <c r="F70" s="66"/>
      <c r="G70" s="66"/>
      <c r="H70" s="66"/>
      <c r="I70" s="61"/>
      <c r="J70" s="10" t="s">
        <v>16</v>
      </c>
      <c r="K70" s="11" t="s">
        <v>17</v>
      </c>
      <c r="L70" s="9" t="s">
        <v>18</v>
      </c>
      <c r="M70" s="61"/>
      <c r="N70" s="61"/>
      <c r="O70" s="61"/>
      <c r="P70" s="9" t="s">
        <v>18</v>
      </c>
    </row>
    <row r="71" spans="1:16" x14ac:dyDescent="0.25">
      <c r="A71" s="27"/>
      <c r="B71" s="27"/>
      <c r="C71" s="13" t="s">
        <v>70</v>
      </c>
      <c r="D71" s="14"/>
      <c r="E71" s="15"/>
      <c r="F71" s="18"/>
      <c r="G71" s="18"/>
      <c r="H71" s="17"/>
      <c r="I71" s="17"/>
      <c r="J71" s="17"/>
      <c r="K71" s="23"/>
      <c r="L71" s="15"/>
      <c r="M71" s="15"/>
      <c r="N71" s="15"/>
      <c r="O71" s="15"/>
      <c r="P71" s="18"/>
    </row>
    <row r="72" spans="1:16" ht="35.25" x14ac:dyDescent="0.25">
      <c r="A72" s="40">
        <v>44</v>
      </c>
      <c r="B72" s="12" t="s">
        <v>72</v>
      </c>
      <c r="C72" s="12" t="s">
        <v>142</v>
      </c>
      <c r="D72" s="14" t="s">
        <v>73</v>
      </c>
      <c r="E72" s="15"/>
      <c r="F72" s="18" t="s">
        <v>20</v>
      </c>
      <c r="G72" s="18"/>
      <c r="H72" s="17"/>
      <c r="I72" s="17"/>
      <c r="J72" s="17"/>
      <c r="K72" s="15">
        <v>3535.26</v>
      </c>
      <c r="L72" s="15">
        <f>+K72*2</f>
        <v>7070.52</v>
      </c>
      <c r="M72" s="15"/>
      <c r="N72" s="15"/>
      <c r="O72" s="15">
        <v>2016.34</v>
      </c>
      <c r="P72" s="18">
        <f>SUM(L72:O72)</f>
        <v>9086.86</v>
      </c>
    </row>
    <row r="73" spans="1:16" ht="24" x14ac:dyDescent="0.25">
      <c r="A73" s="40">
        <v>45</v>
      </c>
      <c r="B73" s="12" t="s">
        <v>205</v>
      </c>
      <c r="C73" s="12" t="s">
        <v>144</v>
      </c>
      <c r="D73" s="14" t="s">
        <v>71</v>
      </c>
      <c r="E73" s="15"/>
      <c r="F73" s="18"/>
      <c r="G73" s="18"/>
      <c r="H73" s="17" t="s">
        <v>20</v>
      </c>
      <c r="I73" s="17"/>
      <c r="J73" s="17"/>
      <c r="K73" s="15">
        <v>3700</v>
      </c>
      <c r="L73" s="15">
        <f>+K73*2</f>
        <v>7400</v>
      </c>
      <c r="M73" s="15"/>
      <c r="N73" s="15"/>
      <c r="O73" s="15"/>
      <c r="P73" s="18">
        <f>SUM(L73:O73)</f>
        <v>7400</v>
      </c>
    </row>
    <row r="74" spans="1:16" x14ac:dyDescent="0.25">
      <c r="A74" s="40"/>
      <c r="B74" s="12"/>
      <c r="C74" s="13" t="s">
        <v>74</v>
      </c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</row>
    <row r="75" spans="1:16" ht="35.25" x14ac:dyDescent="0.25">
      <c r="A75" s="40">
        <v>46</v>
      </c>
      <c r="B75" s="12" t="s">
        <v>116</v>
      </c>
      <c r="C75" s="12" t="s">
        <v>115</v>
      </c>
      <c r="D75" s="14" t="s">
        <v>189</v>
      </c>
      <c r="E75" s="15"/>
      <c r="F75" s="18" t="s">
        <v>20</v>
      </c>
      <c r="G75" s="18"/>
      <c r="H75" s="17"/>
      <c r="I75" s="17"/>
      <c r="J75" s="17"/>
      <c r="K75" s="15">
        <v>3320.63</v>
      </c>
      <c r="L75" s="15">
        <f>+K75*2</f>
        <v>6641.26</v>
      </c>
      <c r="M75" s="15"/>
      <c r="N75" s="15"/>
      <c r="O75" s="15">
        <v>2016.34</v>
      </c>
      <c r="P75" s="18">
        <f>SUM(L75:O75)</f>
        <v>8657.6</v>
      </c>
    </row>
    <row r="76" spans="1:16" x14ac:dyDescent="0.25">
      <c r="A76" s="40"/>
      <c r="B76" s="12"/>
      <c r="C76" s="13" t="s">
        <v>75</v>
      </c>
      <c r="D76" s="14"/>
      <c r="E76" s="15"/>
      <c r="F76" s="18"/>
      <c r="G76" s="18"/>
      <c r="H76" s="17"/>
      <c r="I76" s="17"/>
      <c r="J76" s="17"/>
      <c r="K76" s="15"/>
      <c r="L76" s="15"/>
      <c r="M76" s="15"/>
      <c r="N76" s="15"/>
      <c r="O76" s="15"/>
      <c r="P76" s="18"/>
    </row>
    <row r="77" spans="1:16" x14ac:dyDescent="0.25">
      <c r="A77" s="40">
        <v>47</v>
      </c>
      <c r="B77" s="12" t="s">
        <v>190</v>
      </c>
      <c r="C77" s="12" t="s">
        <v>191</v>
      </c>
      <c r="D77" s="14" t="s">
        <v>76</v>
      </c>
      <c r="E77" s="15"/>
      <c r="F77" s="18" t="s">
        <v>20</v>
      </c>
      <c r="G77" s="18"/>
      <c r="H77" s="17"/>
      <c r="I77" s="17"/>
      <c r="J77" s="17"/>
      <c r="K77" s="15">
        <v>3688.66</v>
      </c>
      <c r="L77" s="15">
        <f t="shared" ref="L77" si="10">+K77*2</f>
        <v>7377.32</v>
      </c>
      <c r="M77" s="15"/>
      <c r="N77" s="15"/>
      <c r="O77" s="15">
        <v>2016.34</v>
      </c>
      <c r="P77" s="18">
        <f t="shared" ref="P77" si="11">SUM(L77:O77)</f>
        <v>9393.66</v>
      </c>
    </row>
    <row r="78" spans="1:16" ht="24" x14ac:dyDescent="0.25">
      <c r="A78" s="40">
        <v>48</v>
      </c>
      <c r="B78" s="12" t="s">
        <v>77</v>
      </c>
      <c r="C78" s="12" t="s">
        <v>143</v>
      </c>
      <c r="D78" s="14" t="s">
        <v>99</v>
      </c>
      <c r="E78" s="15"/>
      <c r="F78" s="18" t="s">
        <v>20</v>
      </c>
      <c r="G78" s="18"/>
      <c r="H78" s="17"/>
      <c r="I78" s="17"/>
      <c r="J78" s="17"/>
      <c r="K78" s="15">
        <v>2308.23</v>
      </c>
      <c r="L78" s="15">
        <f t="shared" ref="L78:L82" si="12">+K78*2</f>
        <v>4616.46</v>
      </c>
      <c r="M78" s="15"/>
      <c r="N78" s="15"/>
      <c r="O78" s="15">
        <v>2016.34</v>
      </c>
      <c r="P78" s="18">
        <f t="shared" ref="P78:P82" si="13">+L78+O78</f>
        <v>6632.8</v>
      </c>
    </row>
    <row r="79" spans="1:16" ht="24" x14ac:dyDescent="0.25">
      <c r="A79" s="40">
        <v>49</v>
      </c>
      <c r="B79" s="12" t="s">
        <v>213</v>
      </c>
      <c r="C79" s="12" t="s">
        <v>137</v>
      </c>
      <c r="D79" s="14" t="s">
        <v>124</v>
      </c>
      <c r="E79" s="15"/>
      <c r="F79" s="18"/>
      <c r="G79" s="18"/>
      <c r="H79" s="17" t="s">
        <v>20</v>
      </c>
      <c r="I79" s="17"/>
      <c r="J79" s="17"/>
      <c r="K79" s="15">
        <v>1030</v>
      </c>
      <c r="L79" s="15">
        <f t="shared" si="12"/>
        <v>2060</v>
      </c>
      <c r="M79" s="15"/>
      <c r="N79" s="15"/>
      <c r="O79" s="15"/>
      <c r="P79" s="18">
        <f t="shared" si="13"/>
        <v>2060</v>
      </c>
    </row>
    <row r="80" spans="1:16" ht="30.75" customHeight="1" x14ac:dyDescent="0.25">
      <c r="A80" s="40">
        <v>50</v>
      </c>
      <c r="B80" s="12" t="s">
        <v>206</v>
      </c>
      <c r="C80" s="12" t="s">
        <v>136</v>
      </c>
      <c r="D80" s="14" t="s">
        <v>125</v>
      </c>
      <c r="E80" s="15"/>
      <c r="F80" s="18"/>
      <c r="G80" s="18"/>
      <c r="H80" s="17" t="s">
        <v>20</v>
      </c>
      <c r="I80" s="17"/>
      <c r="J80" s="17"/>
      <c r="K80" s="15">
        <v>1751</v>
      </c>
      <c r="L80" s="15">
        <f t="shared" si="12"/>
        <v>3502</v>
      </c>
      <c r="M80" s="15"/>
      <c r="N80" s="15"/>
      <c r="O80" s="15"/>
      <c r="P80" s="18">
        <f t="shared" si="13"/>
        <v>3502</v>
      </c>
    </row>
    <row r="81" spans="1:16" ht="30.75" customHeight="1" x14ac:dyDescent="0.25">
      <c r="A81" s="40">
        <v>51</v>
      </c>
      <c r="B81" s="12" t="s">
        <v>92</v>
      </c>
      <c r="C81" s="12" t="s">
        <v>93</v>
      </c>
      <c r="D81" s="14" t="s">
        <v>126</v>
      </c>
      <c r="E81" s="15"/>
      <c r="F81" s="18" t="s">
        <v>20</v>
      </c>
      <c r="G81" s="18"/>
      <c r="H81" s="17"/>
      <c r="I81" s="17"/>
      <c r="J81" s="17"/>
      <c r="K81" s="15">
        <v>1367.6</v>
      </c>
      <c r="L81" s="15">
        <f t="shared" si="12"/>
        <v>2735.2</v>
      </c>
      <c r="M81" s="15"/>
      <c r="N81" s="15"/>
      <c r="O81" s="15"/>
      <c r="P81" s="18">
        <f t="shared" ref="P81" si="14">SUM(L81:O81)</f>
        <v>2735.2</v>
      </c>
    </row>
    <row r="82" spans="1:16" ht="24" x14ac:dyDescent="0.25">
      <c r="A82" s="40">
        <v>52</v>
      </c>
      <c r="B82" s="12" t="s">
        <v>214</v>
      </c>
      <c r="C82" s="12" t="s">
        <v>135</v>
      </c>
      <c r="D82" s="14" t="s">
        <v>126</v>
      </c>
      <c r="E82" s="15"/>
      <c r="F82" s="18"/>
      <c r="G82" s="18"/>
      <c r="H82" s="17" t="s">
        <v>20</v>
      </c>
      <c r="I82" s="17"/>
      <c r="J82" s="17"/>
      <c r="K82" s="15">
        <v>1030</v>
      </c>
      <c r="L82" s="15">
        <f t="shared" si="12"/>
        <v>2060</v>
      </c>
      <c r="M82" s="15"/>
      <c r="N82" s="15"/>
      <c r="O82" s="15"/>
      <c r="P82" s="18">
        <f t="shared" si="13"/>
        <v>2060</v>
      </c>
    </row>
    <row r="83" spans="1:16" x14ac:dyDescent="0.25">
      <c r="A83" s="40"/>
      <c r="B83" s="27"/>
      <c r="C83" s="13" t="s">
        <v>78</v>
      </c>
      <c r="D83" s="14"/>
      <c r="E83" s="15"/>
      <c r="F83" s="18"/>
      <c r="G83" s="18"/>
      <c r="H83" s="17"/>
      <c r="I83" s="17"/>
      <c r="J83" s="17"/>
      <c r="K83" s="15"/>
      <c r="L83" s="15"/>
      <c r="M83" s="15"/>
      <c r="N83" s="15"/>
      <c r="O83" s="15"/>
      <c r="P83" s="18"/>
    </row>
    <row r="84" spans="1:16" ht="25.5" customHeight="1" x14ac:dyDescent="0.25">
      <c r="A84" s="40">
        <v>53</v>
      </c>
      <c r="B84" s="12" t="s">
        <v>192</v>
      </c>
      <c r="C84" s="27" t="s">
        <v>193</v>
      </c>
      <c r="D84" s="33" t="s">
        <v>79</v>
      </c>
      <c r="E84" s="23"/>
      <c r="F84" s="34"/>
      <c r="G84" s="34"/>
      <c r="H84" s="35" t="s">
        <v>20</v>
      </c>
      <c r="I84" s="35"/>
      <c r="J84" s="35"/>
      <c r="K84" s="23">
        <v>2502.83</v>
      </c>
      <c r="L84" s="23">
        <f>+K84*2</f>
        <v>5005.66</v>
      </c>
      <c r="M84" s="23"/>
      <c r="N84" s="23"/>
      <c r="O84" s="15">
        <v>2016.34</v>
      </c>
      <c r="P84" s="34">
        <f>SUM(L84:O84)</f>
        <v>7022</v>
      </c>
    </row>
    <row r="85" spans="1:16" x14ac:dyDescent="0.25">
      <c r="A85" s="40"/>
      <c r="B85" s="12"/>
      <c r="C85" s="13" t="s">
        <v>81</v>
      </c>
      <c r="D85" s="14"/>
      <c r="E85" s="15"/>
      <c r="F85" s="18"/>
      <c r="G85" s="18"/>
      <c r="H85" s="17"/>
      <c r="I85" s="17"/>
      <c r="J85" s="17"/>
      <c r="K85" s="15"/>
      <c r="L85" s="15"/>
      <c r="M85" s="15"/>
      <c r="N85" s="15"/>
      <c r="O85" s="15"/>
      <c r="P85" s="18"/>
    </row>
    <row r="86" spans="1:16" ht="35.25" x14ac:dyDescent="0.25">
      <c r="A86" s="40">
        <v>54</v>
      </c>
      <c r="B86" s="12" t="s">
        <v>80</v>
      </c>
      <c r="C86" s="12" t="s">
        <v>82</v>
      </c>
      <c r="D86" s="14" t="s">
        <v>83</v>
      </c>
      <c r="E86" s="15"/>
      <c r="F86" s="18" t="s">
        <v>20</v>
      </c>
      <c r="G86" s="18"/>
      <c r="H86" s="17"/>
      <c r="I86" s="17"/>
      <c r="J86" s="17"/>
      <c r="K86" s="15">
        <v>911.8</v>
      </c>
      <c r="L86" s="15">
        <f>+K86*2</f>
        <v>1823.6</v>
      </c>
      <c r="M86" s="15"/>
      <c r="N86" s="15"/>
      <c r="O86" s="15"/>
      <c r="P86" s="18">
        <f>SUM(L86:O86)</f>
        <v>1823.6</v>
      </c>
    </row>
    <row r="87" spans="1:16" x14ac:dyDescent="0.25">
      <c r="A87" s="40"/>
      <c r="B87" s="12"/>
      <c r="C87" s="13" t="s">
        <v>84</v>
      </c>
      <c r="D87" s="14"/>
      <c r="E87" s="15"/>
      <c r="F87" s="18"/>
      <c r="G87" s="18"/>
      <c r="H87" s="17"/>
      <c r="I87" s="17"/>
      <c r="J87" s="17"/>
      <c r="K87" s="15"/>
      <c r="L87" s="15"/>
      <c r="M87" s="15"/>
      <c r="N87" s="15"/>
      <c r="O87" s="15"/>
      <c r="P87" s="18"/>
    </row>
    <row r="88" spans="1:16" ht="24" x14ac:dyDescent="0.25">
      <c r="A88" s="40">
        <v>55</v>
      </c>
      <c r="B88" s="12" t="s">
        <v>215</v>
      </c>
      <c r="C88" s="12" t="s">
        <v>150</v>
      </c>
      <c r="D88" s="14" t="s">
        <v>85</v>
      </c>
      <c r="E88" s="15"/>
      <c r="F88" s="18"/>
      <c r="G88" s="18"/>
      <c r="H88" s="17" t="s">
        <v>20</v>
      </c>
      <c r="I88" s="17"/>
      <c r="J88" s="17"/>
      <c r="K88" s="15"/>
      <c r="L88" s="15">
        <v>3000</v>
      </c>
      <c r="M88" s="15"/>
      <c r="N88" s="15"/>
      <c r="O88" s="15"/>
      <c r="P88" s="18">
        <f>SUM(L88:O88)</f>
        <v>3000</v>
      </c>
    </row>
    <row r="89" spans="1:16" x14ac:dyDescent="0.25">
      <c r="A89" s="40"/>
      <c r="B89" s="12"/>
      <c r="C89" s="13" t="s">
        <v>87</v>
      </c>
      <c r="D89" s="14"/>
      <c r="E89" s="15"/>
      <c r="F89" s="18"/>
      <c r="G89" s="18"/>
      <c r="H89" s="17"/>
      <c r="I89" s="17"/>
      <c r="J89" s="17"/>
      <c r="K89" s="15"/>
      <c r="L89" s="15"/>
      <c r="M89" s="15"/>
      <c r="N89" s="15"/>
      <c r="O89" s="15"/>
      <c r="P89" s="18"/>
    </row>
    <row r="90" spans="1:16" x14ac:dyDescent="0.25">
      <c r="A90" s="40">
        <v>56</v>
      </c>
      <c r="B90" s="12" t="s">
        <v>86</v>
      </c>
      <c r="C90" s="12" t="s">
        <v>88</v>
      </c>
      <c r="D90" s="14" t="s">
        <v>89</v>
      </c>
      <c r="E90" s="15"/>
      <c r="F90" s="18" t="s">
        <v>20</v>
      </c>
      <c r="G90" s="18"/>
      <c r="H90" s="17"/>
      <c r="I90" s="17"/>
      <c r="J90" s="17"/>
      <c r="K90" s="15">
        <v>3040.46</v>
      </c>
      <c r="L90" s="15">
        <f>+K90*2</f>
        <v>6080.92</v>
      </c>
      <c r="M90" s="15"/>
      <c r="N90" s="15"/>
      <c r="O90" s="15">
        <v>2016.34</v>
      </c>
      <c r="P90" s="18">
        <f>SUM(L90:O90)</f>
        <v>8097.26</v>
      </c>
    </row>
    <row r="91" spans="1:16" x14ac:dyDescent="0.25">
      <c r="A91" s="40">
        <v>57</v>
      </c>
      <c r="B91" s="12" t="s">
        <v>194</v>
      </c>
      <c r="C91" s="13" t="s">
        <v>145</v>
      </c>
      <c r="D91" s="14"/>
      <c r="E91" s="15"/>
      <c r="F91" s="18"/>
      <c r="G91" s="18"/>
      <c r="H91" s="17"/>
      <c r="I91" s="17"/>
      <c r="J91" s="17"/>
      <c r="K91" s="15"/>
      <c r="L91" s="15"/>
      <c r="M91" s="15"/>
      <c r="N91" s="15"/>
      <c r="O91" s="15"/>
      <c r="P91" s="18"/>
    </row>
    <row r="92" spans="1:16" ht="26.25" customHeight="1" x14ac:dyDescent="0.25">
      <c r="A92" s="40">
        <v>58</v>
      </c>
      <c r="B92" s="12" t="s">
        <v>29</v>
      </c>
      <c r="C92" s="12" t="s">
        <v>195</v>
      </c>
      <c r="D92" s="14" t="s">
        <v>90</v>
      </c>
      <c r="E92" s="15"/>
      <c r="F92" s="18"/>
      <c r="G92" s="18" t="s">
        <v>20</v>
      </c>
      <c r="H92" s="17"/>
      <c r="I92" s="17"/>
      <c r="J92" s="17"/>
      <c r="K92" s="15">
        <v>5955.26</v>
      </c>
      <c r="L92" s="18">
        <f>+K92*2</f>
        <v>11910.52</v>
      </c>
      <c r="M92" s="18"/>
      <c r="N92" s="18"/>
      <c r="O92" s="15">
        <v>2016.34</v>
      </c>
      <c r="P92" s="18">
        <f>+L92+O92</f>
        <v>13926.86</v>
      </c>
    </row>
    <row r="93" spans="1:16" ht="26.25" customHeight="1" x14ac:dyDescent="0.25">
      <c r="A93" s="40">
        <v>59</v>
      </c>
      <c r="B93" s="12" t="s">
        <v>92</v>
      </c>
      <c r="C93" s="26" t="s">
        <v>138</v>
      </c>
      <c r="D93" s="14" t="s">
        <v>91</v>
      </c>
      <c r="E93" s="15"/>
      <c r="F93" s="16"/>
      <c r="G93" s="18" t="s">
        <v>20</v>
      </c>
      <c r="H93" s="17"/>
      <c r="I93" s="17"/>
      <c r="J93" s="17"/>
      <c r="K93" s="15">
        <v>3360.06</v>
      </c>
      <c r="L93" s="15">
        <f>+K93*2</f>
        <v>6720.12</v>
      </c>
      <c r="M93" s="15"/>
      <c r="N93" s="15"/>
      <c r="O93" s="15">
        <v>2016.34</v>
      </c>
      <c r="P93" s="18">
        <f>+L93+N93+O93</f>
        <v>8736.4599999999991</v>
      </c>
    </row>
    <row r="94" spans="1:16" ht="24" x14ac:dyDescent="0.25">
      <c r="A94" s="40">
        <v>60</v>
      </c>
      <c r="B94" s="12" t="s">
        <v>207</v>
      </c>
      <c r="C94" s="12" t="s">
        <v>93</v>
      </c>
      <c r="D94" s="14" t="s">
        <v>94</v>
      </c>
      <c r="E94" s="15"/>
      <c r="F94" s="18" t="s">
        <v>20</v>
      </c>
      <c r="G94" s="18"/>
      <c r="H94" s="17"/>
      <c r="I94" s="17"/>
      <c r="J94" s="17"/>
      <c r="K94" s="15">
        <v>1367.6</v>
      </c>
      <c r="L94" s="15">
        <f t="shared" ref="L94" si="15">+K94*2</f>
        <v>2735.2</v>
      </c>
      <c r="M94" s="15"/>
      <c r="N94" s="15"/>
      <c r="O94" s="15"/>
      <c r="P94" s="18">
        <f t="shared" ref="P94:P96" si="16">SUM(L94:O94)</f>
        <v>2735.2</v>
      </c>
    </row>
    <row r="95" spans="1:16" ht="24" x14ac:dyDescent="0.25">
      <c r="A95" s="49">
        <v>61</v>
      </c>
      <c r="B95" s="50" t="s">
        <v>95</v>
      </c>
      <c r="C95" s="12" t="s">
        <v>139</v>
      </c>
      <c r="D95" s="14" t="s">
        <v>96</v>
      </c>
      <c r="E95" s="15"/>
      <c r="F95" s="18" t="s">
        <v>20</v>
      </c>
      <c r="G95" s="18"/>
      <c r="H95" s="17"/>
      <c r="I95" s="17"/>
      <c r="J95" s="17"/>
      <c r="K95" s="15">
        <v>1035.5999999999999</v>
      </c>
      <c r="L95" s="15">
        <f>+K95*2</f>
        <v>2071.1999999999998</v>
      </c>
      <c r="M95" s="15"/>
      <c r="N95" s="15"/>
      <c r="O95" s="15"/>
      <c r="P95" s="18">
        <f t="shared" ref="P95" si="17">SUM(L95:O95)</f>
        <v>2071.1999999999998</v>
      </c>
    </row>
    <row r="96" spans="1:16" ht="24.75" thickBot="1" x14ac:dyDescent="0.3">
      <c r="A96" s="43">
        <v>62</v>
      </c>
      <c r="B96" s="60" t="s">
        <v>216</v>
      </c>
      <c r="C96" s="44" t="s">
        <v>146</v>
      </c>
      <c r="D96" s="45" t="s">
        <v>127</v>
      </c>
      <c r="E96" s="46"/>
      <c r="F96" s="47"/>
      <c r="G96" s="47"/>
      <c r="H96" s="48" t="s">
        <v>20</v>
      </c>
      <c r="I96" s="48"/>
      <c r="J96" s="48"/>
      <c r="K96" s="46">
        <v>2214.5</v>
      </c>
      <c r="L96" s="46">
        <f>+K96*2</f>
        <v>4429</v>
      </c>
      <c r="M96" s="46"/>
      <c r="N96" s="46"/>
      <c r="O96" s="46"/>
      <c r="P96" s="47">
        <f t="shared" si="16"/>
        <v>4429</v>
      </c>
    </row>
    <row r="97" spans="1:16" x14ac:dyDescent="0.25">
      <c r="A97" s="55"/>
      <c r="B97" s="29"/>
      <c r="C97" s="1"/>
      <c r="D97" s="56"/>
      <c r="E97" s="2"/>
      <c r="F97" s="4"/>
      <c r="G97" s="4"/>
      <c r="H97" s="3"/>
      <c r="I97" s="3"/>
      <c r="J97" s="3"/>
      <c r="K97" s="2"/>
      <c r="L97" s="2"/>
      <c r="M97" s="2"/>
      <c r="N97" s="2"/>
      <c r="O97" s="2"/>
      <c r="P97" s="4"/>
    </row>
    <row r="98" spans="1:16" ht="26.25" customHeight="1" x14ac:dyDescent="0.25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</row>
    <row r="99" spans="1:16" ht="12.75" customHeight="1" x14ac:dyDescent="0.25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</row>
    <row r="100" spans="1:16" x14ac:dyDescent="0.25">
      <c r="A100" s="29"/>
      <c r="B100" s="29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1"/>
      <c r="P100" s="32"/>
    </row>
    <row r="101" spans="1:16" ht="51.75" customHeight="1" x14ac:dyDescent="0.25">
      <c r="A101" s="29"/>
      <c r="C101" s="30" t="s">
        <v>104</v>
      </c>
      <c r="D101" s="30"/>
      <c r="E101" s="30" t="s">
        <v>110</v>
      </c>
      <c r="F101" s="30"/>
      <c r="G101" s="30"/>
      <c r="H101" s="30"/>
      <c r="I101" s="30"/>
      <c r="J101" s="30" t="s">
        <v>111</v>
      </c>
      <c r="K101" s="30"/>
      <c r="L101" s="30"/>
      <c r="M101" s="30"/>
      <c r="N101" s="30" t="s">
        <v>106</v>
      </c>
      <c r="O101" s="31"/>
      <c r="P101" s="32"/>
    </row>
    <row r="102" spans="1:16" x14ac:dyDescent="0.25">
      <c r="C102" t="s">
        <v>208</v>
      </c>
      <c r="E102" t="s">
        <v>210</v>
      </c>
      <c r="J102" t="s">
        <v>141</v>
      </c>
      <c r="N102" t="s">
        <v>209</v>
      </c>
    </row>
    <row r="103" spans="1:16" x14ac:dyDescent="0.25">
      <c r="C103" t="s">
        <v>149</v>
      </c>
    </row>
  </sheetData>
  <mergeCells count="53">
    <mergeCell ref="A67:P67"/>
    <mergeCell ref="A68:P68"/>
    <mergeCell ref="O69:O70"/>
    <mergeCell ref="G69:G70"/>
    <mergeCell ref="H69:H70"/>
    <mergeCell ref="I69:I70"/>
    <mergeCell ref="J69:L69"/>
    <mergeCell ref="M69:M70"/>
    <mergeCell ref="N69:N70"/>
    <mergeCell ref="A69:A70"/>
    <mergeCell ref="B69:B70"/>
    <mergeCell ref="C69:C70"/>
    <mergeCell ref="D69:D70"/>
    <mergeCell ref="E69:E70"/>
    <mergeCell ref="F69:F70"/>
    <mergeCell ref="N42:N43"/>
    <mergeCell ref="O42:O43"/>
    <mergeCell ref="A65:P65"/>
    <mergeCell ref="A66:P66"/>
    <mergeCell ref="F42:F43"/>
    <mergeCell ref="G42:G43"/>
    <mergeCell ref="H42:H43"/>
    <mergeCell ref="I42:I43"/>
    <mergeCell ref="J42:L42"/>
    <mergeCell ref="M42:M43"/>
    <mergeCell ref="A42:A43"/>
    <mergeCell ref="B42:B43"/>
    <mergeCell ref="C42:C43"/>
    <mergeCell ref="D42:D43"/>
    <mergeCell ref="E42:E43"/>
    <mergeCell ref="A38:P38"/>
    <mergeCell ref="A39:P39"/>
    <mergeCell ref="A40:N40"/>
    <mergeCell ref="A41:N41"/>
    <mergeCell ref="J7:L7"/>
    <mergeCell ref="M7:M8"/>
    <mergeCell ref="N7:N8"/>
    <mergeCell ref="A7:A8"/>
    <mergeCell ref="B7:B8"/>
    <mergeCell ref="C7:C8"/>
    <mergeCell ref="G7:G8"/>
    <mergeCell ref="H7:H8"/>
    <mergeCell ref="I7:I8"/>
    <mergeCell ref="D7:D8"/>
    <mergeCell ref="E7:E8"/>
    <mergeCell ref="F7:F8"/>
    <mergeCell ref="O7:O8"/>
    <mergeCell ref="A1:P1"/>
    <mergeCell ref="A2:P2"/>
    <mergeCell ref="A3:N3"/>
    <mergeCell ref="A4:N4"/>
    <mergeCell ref="F6:I6"/>
    <mergeCell ref="J6:K6"/>
  </mergeCells>
  <phoneticPr fontId="2" type="noConversion"/>
  <printOptions horizontalCentered="1"/>
  <pageMargins left="0" right="0" top="0.74803149606299213" bottom="0.74803149606299213" header="0.31496062992125984" footer="0.31496062992125984"/>
  <pageSetup scale="67" fitToHeight="0" orientation="landscape" r:id="rId1"/>
  <rowBreaks count="2" manualBreakCount="2">
    <brk id="37" max="16383" man="1"/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CTA. PUB 2024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2025-04-24T15:10:18Z</cp:lastPrinted>
  <dcterms:created xsi:type="dcterms:W3CDTF">2019-05-08T17:58:47Z</dcterms:created>
  <dcterms:modified xsi:type="dcterms:W3CDTF">2025-04-24T15:18:19Z</dcterms:modified>
</cp:coreProperties>
</file>